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4700" tabRatio="445"/>
  </bookViews>
  <sheets>
    <sheet name="EJE CRECIMIENTO VERDE" sheetId="10" r:id="rId1"/>
  </sheets>
  <definedNames>
    <definedName name="_xlnm.Print_Titles" localSheetId="0">'EJE CRECIMIENTO VERDE'!$1:$13</definedName>
  </definedNames>
  <calcPr calcId="125725"/>
</workbook>
</file>

<file path=xl/calcChain.xml><?xml version="1.0" encoding="utf-8"?>
<calcChain xmlns="http://schemas.openxmlformats.org/spreadsheetml/2006/main">
  <c r="F49" i="10"/>
  <c r="F56"/>
  <c r="F38"/>
  <c r="F34"/>
  <c r="Q60"/>
  <c r="Q65" s="1"/>
  <c r="C65"/>
</calcChain>
</file>

<file path=xl/sharedStrings.xml><?xml version="1.0" encoding="utf-8"?>
<sst xmlns="http://schemas.openxmlformats.org/spreadsheetml/2006/main" count="214" uniqueCount="166">
  <si>
    <t xml:space="preserve">PAGINA: 1 de 1 </t>
  </si>
  <si>
    <t>CODIGO</t>
  </si>
  <si>
    <t>PROYECTO</t>
  </si>
  <si>
    <t>VALOR ACTUAL</t>
  </si>
  <si>
    <t>VALOR ESPERADO</t>
  </si>
  <si>
    <t>META DE ACTIVIDAD</t>
  </si>
  <si>
    <t>RECURSOS  MILLONES</t>
  </si>
  <si>
    <t>PROPIOS</t>
  </si>
  <si>
    <t xml:space="preserve">CREDITO </t>
  </si>
  <si>
    <t>NACION</t>
  </si>
  <si>
    <t>MCP</t>
  </si>
  <si>
    <t>RESPONSABLE</t>
  </si>
  <si>
    <t>OBSERVACIONES</t>
  </si>
  <si>
    <t>META DE PRODUCTO POR PERIODO</t>
  </si>
  <si>
    <t xml:space="preserve"> INDICADOR</t>
  </si>
  <si>
    <t>1o TRIM.</t>
  </si>
  <si>
    <t>2o TRIM.</t>
  </si>
  <si>
    <t>3o TRIM.</t>
  </si>
  <si>
    <t>4o TRIM.</t>
  </si>
  <si>
    <t xml:space="preserve"> NIVEL DE IMPORTANCIA DEL PROYECTO
%</t>
  </si>
  <si>
    <t>NOMBRE DEL INDICADOR</t>
  </si>
  <si>
    <t>ACTIVIDADES</t>
  </si>
  <si>
    <t>META  DE PRODUCTO POR ACTIVIDAD</t>
  </si>
  <si>
    <t>OTROS CONTRAPARTIDA</t>
  </si>
  <si>
    <t>PROGRAMA: Buen Gobierno Para La Gestión Ambiental Regional y Fortalecimiento De La Institucionalidad</t>
  </si>
  <si>
    <t>SUBPROGRAMA: Conservación y Protección Integral del Recurso Hídrico</t>
  </si>
  <si>
    <t xml:space="preserve">Apoyo a la implementación y/o actualización del Plan de Ordenamiento y manejo integral de la cuenca aportante y plan de manejo integral y reforestación de cuencas y humedales </t>
  </si>
  <si>
    <t xml:space="preserve">Gestion y puesta en marcha de proyectos de Construcción de Pozos para abastecer
comunidades en zonas rurales </t>
  </si>
  <si>
    <t>Apoyar la viabilización del desarrollo del Plan de Manejo de Acuiferos Priorizados conjuntamente con la Car CVS</t>
  </si>
  <si>
    <t>Apoyo a la implementación de la política de gestión del recurso hídrico en el departamento de Córdoba</t>
  </si>
  <si>
    <t>Planeación ambiental marino costera a traves de procesos de Ordenación</t>
  </si>
  <si>
    <t>Apoyo a la gestión para la formulación del Plan de Acción para el Control y Mitigación de la Erosión en la Zona Costera del Departamento</t>
  </si>
  <si>
    <t>Delimitación, zonificación y planes de manejo de ecosistemas para aumentar la oferta ambiental y la estabilidad ecológica.</t>
  </si>
  <si>
    <t xml:space="preserve">Apoyo y gestión de obras en el sector de saneamiento ambiental </t>
  </si>
  <si>
    <t>Apoyos a los principales programas estratégicos ambientales en el departamento de Córdoba</t>
  </si>
  <si>
    <t>Seguimiento, Capacitacion y apoyo en la elaboración y/o actualizaciòn e implementación del SIGAM (Sistema de Gestiòn Ambiental Municipal) en el Departamento</t>
  </si>
  <si>
    <t xml:space="preserve">Apoyo a proyectos de cienca y tecnologia </t>
  </si>
  <si>
    <t>Seguimiento, Capacitación y apoyo a los municipios en Ajustes de POT en cuanto a las  determinantes ambientales definidas por la CVS</t>
  </si>
  <si>
    <t>Planificación para la conservación de bosques y zonificación y ordenamiento de reservas forestales</t>
  </si>
  <si>
    <t>Reconversión de uso del suelo ganaderos agroforestales y silvopastoriles liderados por la car CVS</t>
  </si>
  <si>
    <t xml:space="preserve"> Zonificación Ambiental Departamental de usos adecuados de la tierra </t>
  </si>
  <si>
    <t>Fortalecimiento del sistema nacional de áreas protegidas y su zona de amortiguación</t>
  </si>
  <si>
    <t>Practicas sostenibles en el desarrollo de actividades sectoriales (agrícolas, pecuarias, mineras, infraestructura)</t>
  </si>
  <si>
    <t>Apoyo la implementación del plan departamental de Adaptación al Cambio Climático elaborado por la car CVS</t>
  </si>
  <si>
    <t xml:space="preserve">Fortalecimiento de la cultura del agua y energía: Ahorro y uso eficiente </t>
  </si>
  <si>
    <t>Apoyo y gestión a proyectos que impulsen fuentes renovables de energía</t>
  </si>
  <si>
    <t xml:space="preserve">Asistencia técnica y Capacitaciones en Adaptación y mitigación al Cambio Climático </t>
  </si>
  <si>
    <t>Orientación y Seguimiento a la elaboración e implementación de planes contingencia para incendios forestales, época de sequía  y abastecimeinto de agua móvil</t>
  </si>
  <si>
    <t>Fortalecimiento al Consejo Departamental  para la Gestión del Riesgo de Desastres</t>
  </si>
  <si>
    <t>Seguimiento y actualizaciòn del Plan Departamental de Gestión del Riesgo y  la Estrategia Departamental para la Respuesta a Emergencias</t>
  </si>
  <si>
    <t>Orientación y seguimiento para la elaboración y/o actualizaciòn de los  los planes Municipales de Gestión del Riesgo y las Estrategias Municipales para la Respuesta a la Emergencia</t>
  </si>
  <si>
    <t>Orientación y seguimiento para la inclusión del componente de riesgo en los POT´S</t>
  </si>
  <si>
    <t>Apoyo en la implementación del Plan de Acción Departamental para el manejo de las inundaciones y control de la erosión.</t>
  </si>
  <si>
    <t>Asesoria y capacitaciòn en formulaciòn de proyectos de inversiòn a nivel territorial asociados a las acciones establecidas en el componente programàtico de sus respectivos PMGRD</t>
  </si>
  <si>
    <t xml:space="preserve">Apoyo a departamento  en la estructuraciòn y operación de las Salsa de crisis </t>
  </si>
  <si>
    <t>Apoyo a la conformaciòn y operación en el departamento de la red de comunicaciones de emergencias y centro logistico</t>
  </si>
  <si>
    <t>Departamento y Municipios entrenados a nivel institucional para la respuesta a emergencias</t>
  </si>
  <si>
    <t>Número de iniciativas en la implementación y/o actualización del POMCA y los POMIC apoyadas</t>
  </si>
  <si>
    <t>Numero de proyectos de Construcción de Pozos para abastecer comunidades en zonas rurales gestionados</t>
  </si>
  <si>
    <t>Numero de estrategias de viabilizacion para el desarrollo del plan de manejo de acuiferos proprizados conjuntamente con la car CVS</t>
  </si>
  <si>
    <t xml:space="preserve">Número de ejes programáticos apoyados para la implementación de la Política de Gestiòn Integral del Recurrso Hídrico </t>
  </si>
  <si>
    <t>Numero de procesos de planeación ambiental marino costera a traves de procesos de Ordenación acompañados</t>
  </si>
  <si>
    <t>Plan de Acción para el Control y Mitigación de la Erosión en la Zona Costera del Departamento formulado</t>
  </si>
  <si>
    <t xml:space="preserve">Numero de ecosistemas  apoyados en delimitación, zonificación y planes de manejo para aumentar la oferta ambiental y la estabilidad ecológica apoyados </t>
  </si>
  <si>
    <t>Numero de obras apoyadas en diseño, adecuación, construcción y optimización para el saneamiento ambiental en el departamento</t>
  </si>
  <si>
    <t>Número de Programas estratégicos ambientales apoyados</t>
  </si>
  <si>
    <t>Número de Municipios con seguimiento, capacitaciòn y apoyo en elaboraciòn y/o actualizaciòn de los SIGAM</t>
  </si>
  <si>
    <t>Número de Municipios con seguimiento a los ajustes de los POT  en cuanto a determinantes ambientales</t>
  </si>
  <si>
    <t>Numero de acciones de planificación para la conservación de bosques y zonificación de reservas forestales</t>
  </si>
  <si>
    <t xml:space="preserve">Numero de procesos de reconversión de uso del suelo ganaderos agroforestales y silvopastoriles </t>
  </si>
  <si>
    <t xml:space="preserve">Número de Municipios del Departamento apoyados en zonificaciòn ambiental </t>
  </si>
  <si>
    <t>Numero de acciones de apoyo en la implementación del plan departamental de Adaptación al Cambio Climático elaborado por la car CVS implementadas</t>
  </si>
  <si>
    <t>Número de estrategias de divulgación y concientización sobre cultura de uso y ahorro eficiente de agua y energía implementadas</t>
  </si>
  <si>
    <t>Numero de proyectos que impulsen fuentes de energía renovables apoyados</t>
  </si>
  <si>
    <t xml:space="preserve">Numero de municipios capacitados en  adaptación al cambio climático     </t>
  </si>
  <si>
    <t>Numero de entes territoriales con orientación y Seguimiento a la elaboración e implementación de planes contingenciapara incendios forestales, para época de sequía y abastecimeinto de agua móvil</t>
  </si>
  <si>
    <t>Numero de estrategias de fortalecimiento para el consejo departamental de gestiòn del riesgo desarrolladas</t>
  </si>
  <si>
    <t xml:space="preserve"> Un Plan Departamental de Gestión del Riesgo y una Estrategia departamental para la respuesta a Emergencias , actualizados  e Implementados</t>
  </si>
  <si>
    <t>Número de Municipios orientados y con seguimiento en la elaboración y/o actualizaciòn e implementación del Plan Municipal  de gestión del riesgo</t>
  </si>
  <si>
    <t xml:space="preserve">Número de Municipios con inclusión del componente de riesgo en el POT </t>
  </si>
  <si>
    <t>Número de Municipios apoyados en la implementación del plan Departamental para el manejo de las Inundaciones y la erosiòn</t>
  </si>
  <si>
    <t>Numero de municipios asesorados y capacitacidos en formulaciòn de proyectos de inversiòn a nivel territorial asociados a las acciones establecidas en el componente programàtico de sus respectivos PMGRD</t>
  </si>
  <si>
    <t>Red de comunicaciones de emergencias y centro logistico conformados</t>
  </si>
  <si>
    <t>Numero de municipios entrenados a nivel institucional para la respuesta a emergencias</t>
  </si>
  <si>
    <t>Dirección técnica de ambiente y Gestión del Riesgo de Desastres</t>
  </si>
  <si>
    <t>PROGRAMA: Ordenamiento Territorial del Suelo como estrategia de mitigación del cambio climático</t>
  </si>
  <si>
    <t>SUBPROGRAMA: Manejo Sostenible y Responsable de Zonas Costeras</t>
  </si>
  <si>
    <t>SUBPROGRAMA:La Biodiversidad en Función de Servicios Ecosistémicos y Sostenibilidad del Territorio.</t>
  </si>
  <si>
    <t>SUBPROGRAMA:Saneamiento Ambietal en el Departamento de Córdoba</t>
  </si>
  <si>
    <t>SUBPROGRAMA: Conocimiento y Fomento Ambiental en el Departamento de Córdoba</t>
  </si>
  <si>
    <t>SUBPROGRAMA: Planificación y Ordenamiento Ambiental Sostenible</t>
  </si>
  <si>
    <t xml:space="preserve">SUBPROGRAMA:Intervención Estratégica en Sistemas Ecológicos, Sociales y Económicos del Territorio </t>
  </si>
  <si>
    <t>SUBPROGRAMA:Conocimiento y Reducción del Riesgo</t>
  </si>
  <si>
    <t>SUBPROGRAMA:Manejo de Emergencias y Desastres</t>
  </si>
  <si>
    <t>Conservación y uso sostenible de la biodiversidad y servicios ecosistémicos ( mercados verdes, ecoturismo, pago por sevicios ambientales) en el Departamento 
Córdoba.</t>
  </si>
  <si>
    <t>Numero de estrategias de conservación y uso sostenible de la biodiversidad y servicios ecosistémicos ( mercados verdes, ecoturismo, pago por sevicios ambientales) en el departamento de Córdoba implementadas</t>
  </si>
  <si>
    <t>META DEL CUATRIENIO</t>
  </si>
  <si>
    <t>PLAN</t>
  </si>
  <si>
    <t>RESPONSABLE: FABIAN LORA MENDEZ</t>
  </si>
  <si>
    <t>PROGRAMA: PLANIFICACION INTEGRAL EN GESTION DEL RIESGO</t>
  </si>
  <si>
    <t>Elaboró y Proyectó: Fabian Lora Méndez</t>
  </si>
  <si>
    <t xml:space="preserve"> Sala de crisis departamental apoyada</t>
  </si>
  <si>
    <t>1. Apoyo a gestión para formulación del plan</t>
  </si>
  <si>
    <t>1. Apoyo al programa en contra del tráfico de fauna silvestre</t>
  </si>
  <si>
    <t>1. Apoyo en la formulación de proyectos</t>
  </si>
  <si>
    <t>1. Apoyo a planes de manejo del DMI</t>
  </si>
  <si>
    <t>1. Aplicación de sistema silvopastoril en el departamento</t>
  </si>
  <si>
    <t>1. Apoyo a municipios en zonificación ambiental</t>
  </si>
  <si>
    <t>Numero de estrategias de fortalecimiento en el sistema nacional de áreas protegidas y sus zona de amortiguación apoyadas</t>
  </si>
  <si>
    <t>Numero de politicas y programas en contra de la explotación ilegal de materiales y  minería ilegal, malas prácticas agrícolas, pecuarias y de infraestructura en el departamento apoyadas</t>
  </si>
  <si>
    <t>1. Apoyo al programa de mercados verdes en el departamento</t>
  </si>
  <si>
    <t>1. campañas de uso y ahorro eficiente de agua y energia en municipios y a nivel institucional</t>
  </si>
  <si>
    <t>1. Apoyo a gestión de proyecto de energía limpia</t>
  </si>
  <si>
    <t>1. Seguimiento a municipios en PMGRD</t>
  </si>
  <si>
    <t>1. Asesoría a municipios en proyectos</t>
  </si>
  <si>
    <t>1. Compra de ayudas humanitarias para Centro logistico</t>
  </si>
  <si>
    <t>1. Capacitaciones a municipios en sistemas de gestión ambiental 2. Entrega material divulgativo</t>
  </si>
  <si>
    <t>1. Capacitaciones en la temática de detaerminantes ambientales en ajuste de los planes de ordenamiento 2. Entrega de material divulgativo</t>
  </si>
  <si>
    <t>1. Capacitaciones en temática de adaptación al cambio climático</t>
  </si>
  <si>
    <t>1. Capacitación a municipios en cambio climático 2. Entrega material divulgativo</t>
  </si>
  <si>
    <t>1. Apoyo en la elaboración PIF en municipios 2. Apoyo carro tanques y tanques para abastecimiento</t>
  </si>
  <si>
    <t>1. Fortalecimiento técnico del CDGRD 2. Fortalecimiento logístico del CDGRD</t>
  </si>
  <si>
    <t>1. Capacitaciones a municipios en la temática de inclusión del riesgo en POT  2. Entrega de material divulgativo</t>
  </si>
  <si>
    <t>1. Capacitaciones a municipios 2. Entrenamiento a municipios</t>
  </si>
  <si>
    <t>1. Proyectos prodcutivos en áreas de amortiguación</t>
  </si>
  <si>
    <t>1. Diagnóstico minero ambiental del departamento. 2. Capacitación Legislación ambiental para municipios con la probemática de minería ilegal</t>
  </si>
  <si>
    <t>Nº de proyectos apoyados</t>
  </si>
  <si>
    <t>Nº  de estrategias apoyadas</t>
  </si>
  <si>
    <t>Nº ejes programaticos apoyados</t>
  </si>
  <si>
    <t>Nº de campañas adelantadas</t>
  </si>
  <si>
    <t>Nº de gestiones adelantadas</t>
  </si>
  <si>
    <t>Nº de programas apoyados</t>
  </si>
  <si>
    <t>Nº de ecoistemas apoyados</t>
  </si>
  <si>
    <t>Nº de obras apoyadas</t>
  </si>
  <si>
    <t>Nº de municipios apoyados</t>
  </si>
  <si>
    <t>Numero de proyectos apoyados  en la formulación, ejecución o implementación en el área ambiental</t>
  </si>
  <si>
    <t>Nº de procesos adelantados</t>
  </si>
  <si>
    <t>Nº de estrategias apoyadas</t>
  </si>
  <si>
    <t>Nº de acciones apoyadas</t>
  </si>
  <si>
    <t>% de sala de crisis implementado</t>
  </si>
  <si>
    <t>Nº de ayudas humanitarias adquiridas o gestionadas</t>
  </si>
  <si>
    <t>% de muncipios del departamento apoyados</t>
  </si>
  <si>
    <t>SUBPROGRAMA: Uso, Ocupación y conservación del suelo con equidad</t>
  </si>
  <si>
    <t>PLAN DE ACCIÓN AÑO 2018</t>
  </si>
  <si>
    <t>VALOR ACTUAL- LINEA BASE 2017</t>
  </si>
  <si>
    <t>VALOR ESPERADO 2018</t>
  </si>
  <si>
    <t>1. Capacitacion ordenamiento ambiental</t>
  </si>
  <si>
    <t>1.Apoyo a la implementacion del plan</t>
  </si>
  <si>
    <t>1.Apoyo a acciones de la política</t>
  </si>
  <si>
    <t>1. Gestión parael apoyo a la construcción de pozo profundo</t>
  </si>
  <si>
    <t>1. Proyecto a implementar en la cuenca del río Sinu o San Jorge</t>
  </si>
  <si>
    <t>1.Apoyoa  Gestión de obra de saneamiento</t>
  </si>
  <si>
    <t>_</t>
  </si>
  <si>
    <t>1. Apoyo a obras de mitigacion de inundaciones- Conocimiento</t>
  </si>
  <si>
    <t>1. Apoyo a laoperación de la sala de crisis departamental</t>
  </si>
  <si>
    <t>1. Estrategia de pplanificación y conservación</t>
  </si>
  <si>
    <t>Plan y estrategia formulados</t>
  </si>
  <si>
    <t>VERSION: 03</t>
  </si>
  <si>
    <t>FECHA: 11-01-2017</t>
  </si>
  <si>
    <t xml:space="preserve">PLAN DE DESARROLLO 2016-2019 "UNIDOS POR CÓRDOBA </t>
  </si>
  <si>
    <t xml:space="preserve">DEPENDENCIA: DIRECCIÓN TÉCNICA DE AMBIENTE Y GESTIÓN DEL RIESGO DE DESASTRES </t>
  </si>
  <si>
    <r>
      <rPr>
        <b/>
        <sz val="16"/>
        <rFont val="Calibri"/>
        <family val="2"/>
        <scheme val="minor"/>
      </rPr>
      <t>PROCESO DE PLANIFICACIÓN DEPARTAMENTAL</t>
    </r>
    <r>
      <rPr>
        <b/>
        <sz val="10"/>
        <rFont val="Calibri"/>
        <family val="2"/>
        <scheme val="minor"/>
      </rPr>
      <t xml:space="preserve"> </t>
    </r>
  </si>
  <si>
    <r>
      <t>ESTRATÉGIA</t>
    </r>
    <r>
      <rPr>
        <sz val="11"/>
        <rFont val="Calibri"/>
        <family val="2"/>
        <scheme val="minor"/>
      </rPr>
      <t>: CRECIMIENTO VERDE</t>
    </r>
  </si>
  <si>
    <r>
      <rPr>
        <b/>
        <sz val="11"/>
        <rFont val="Calibri"/>
        <family val="2"/>
        <scheme val="minor"/>
      </rPr>
      <t xml:space="preserve">COMPONENTE: </t>
    </r>
    <r>
      <rPr>
        <sz val="11"/>
        <rFont val="Calibri"/>
        <family val="2"/>
        <scheme val="minor"/>
      </rPr>
      <t>DESARROLLO SOSTENIBLE Y GESTIÓN AMBIENTAL, CAMBIO CLIMATICO Y GESTION DEL RIESGO.</t>
    </r>
  </si>
  <si>
    <r>
      <rPr>
        <b/>
        <sz val="11"/>
        <color indexed="8"/>
        <rFont val="Calibri"/>
        <family val="2"/>
        <scheme val="minor"/>
      </rPr>
      <t>OBJETIVO</t>
    </r>
    <r>
      <rPr>
        <sz val="11"/>
        <color indexed="8"/>
        <rFont val="Calibri"/>
        <family val="2"/>
        <scheme val="minor"/>
      </rPr>
      <t xml:space="preserve">:  Avanzar hacia un crecimiento sostenible, en el cual se proteja el uso sostenible de los recursos naturales y se asegure la disponibilidad a las generaciones futuras de acceder a estos recursos, así como también lograr una sociedad resiliente con capacidad de afrontar los retos derivados de desastres naturales y el cambio climático. </t>
    </r>
  </si>
  <si>
    <r>
      <t>SECTOR</t>
    </r>
    <r>
      <rPr>
        <sz val="11"/>
        <rFont val="Calibri"/>
        <family val="2"/>
        <scheme val="minor"/>
      </rPr>
      <t>: DESARROLLO SOSTENIBLE Y GESTIÓN AMBIENTAL, GESTION DEL RIESGO DE DESASTRES.</t>
    </r>
  </si>
</sst>
</file>

<file path=xl/styles.xml><?xml version="1.0" encoding="utf-8"?>
<styleSheet xmlns="http://schemas.openxmlformats.org/spreadsheetml/2006/main">
  <numFmts count="7">
    <numFmt numFmtId="164" formatCode="_-&quot;$&quot;* #,##0_-;\-&quot;$&quot;* #,##0_-;_-&quot;$&quot;* &quot;-&quot;_-;_-@_-"/>
    <numFmt numFmtId="165" formatCode="_-* #,##0.00_-;\-* #,##0.00_-;_-* &quot;-&quot;??_-;_-@_-"/>
    <numFmt numFmtId="166" formatCode="_-* #,##0.00\ &quot;€&quot;_-;\-* #,##0.00\ &quot;€&quot;_-;_-* &quot;-&quot;??\ &quot;€&quot;_-;_-@_-"/>
    <numFmt numFmtId="167" formatCode="&quot;$&quot;\ #,##0"/>
    <numFmt numFmtId="168" formatCode="#,##0_ ;\-#,##0\ "/>
    <numFmt numFmtId="169" formatCode="&quot;$&quot;#,##0"/>
    <numFmt numFmtId="170" formatCode="0.0000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6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3" fontId="9" fillId="0" borderId="10" xfId="2" applyNumberFormat="1" applyFont="1" applyFill="1" applyBorder="1" applyAlignment="1" applyProtection="1">
      <alignment horizontal="center" vertical="center" wrapText="1"/>
    </xf>
    <xf numFmtId="3" fontId="14" fillId="2" borderId="10" xfId="0" applyNumberFormat="1" applyFont="1" applyFill="1" applyBorder="1" applyAlignment="1">
      <alignment horizontal="center" vertical="center" wrapText="1"/>
    </xf>
    <xf numFmtId="168" fontId="9" fillId="0" borderId="10" xfId="2" applyNumberFormat="1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wrapText="1"/>
    </xf>
    <xf numFmtId="167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22" xfId="0" applyFont="1" applyBorder="1"/>
    <xf numFmtId="0" fontId="6" fillId="0" borderId="23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9" fontId="14" fillId="0" borderId="1" xfId="0" applyNumberFormat="1" applyFont="1" applyFill="1" applyBorder="1" applyAlignment="1">
      <alignment horizontal="center" vertical="center" wrapText="1"/>
    </xf>
    <xf numFmtId="3" fontId="9" fillId="0" borderId="1" xfId="2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8" fontId="9" fillId="0" borderId="1" xfId="2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15" fillId="0" borderId="1" xfId="0" applyFont="1" applyBorder="1" applyAlignment="1">
      <alignment horizontal="center" vertical="center" wrapText="1"/>
    </xf>
    <xf numFmtId="0" fontId="14" fillId="0" borderId="24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24" xfId="0" applyFont="1" applyBorder="1"/>
    <xf numFmtId="0" fontId="6" fillId="0" borderId="25" xfId="0" applyFont="1" applyFill="1" applyBorder="1"/>
    <xf numFmtId="0" fontId="13" fillId="0" borderId="7" xfId="0" applyFont="1" applyFill="1" applyBorder="1" applyAlignment="1">
      <alignment horizontal="center" vertical="center" wrapText="1"/>
    </xf>
    <xf numFmtId="9" fontId="14" fillId="0" borderId="7" xfId="0" applyNumberFormat="1" applyFont="1" applyFill="1" applyBorder="1" applyAlignment="1">
      <alignment horizontal="center" vertical="center" wrapText="1"/>
    </xf>
    <xf numFmtId="3" fontId="9" fillId="0" borderId="7" xfId="2" applyNumberFormat="1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168" fontId="9" fillId="0" borderId="7" xfId="2" applyNumberFormat="1" applyFon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/>
    <xf numFmtId="0" fontId="15" fillId="0" borderId="7" xfId="0" applyFont="1" applyBorder="1" applyAlignment="1">
      <alignment horizontal="center" vertical="center" wrapText="1"/>
    </xf>
    <xf numFmtId="0" fontId="6" fillId="0" borderId="26" xfId="0" applyFont="1" applyBorder="1"/>
    <xf numFmtId="0" fontId="6" fillId="0" borderId="21" xfId="0" applyFont="1" applyFill="1" applyBorder="1"/>
    <xf numFmtId="0" fontId="6" fillId="0" borderId="1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9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/>
    <xf numFmtId="0" fontId="6" fillId="0" borderId="27" xfId="0" applyFont="1" applyBorder="1"/>
    <xf numFmtId="0" fontId="6" fillId="0" borderId="28" xfId="0" applyFont="1" applyFill="1" applyBorder="1"/>
    <xf numFmtId="0" fontId="13" fillId="0" borderId="6" xfId="0" applyFont="1" applyFill="1" applyBorder="1" applyAlignment="1">
      <alignment horizontal="center" vertical="center" wrapText="1"/>
    </xf>
    <xf numFmtId="9" fontId="14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6" fillId="0" borderId="6" xfId="0" applyFont="1" applyBorder="1"/>
    <xf numFmtId="0" fontId="15" fillId="0" borderId="6" xfId="0" applyFont="1" applyBorder="1" applyAlignment="1">
      <alignment horizontal="center" vertical="center" wrapText="1"/>
    </xf>
    <xf numFmtId="0" fontId="6" fillId="0" borderId="29" xfId="0" applyFont="1" applyBorder="1"/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9" fontId="6" fillId="0" borderId="17" xfId="0" applyNumberFormat="1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9" fontId="6" fillId="0" borderId="6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9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9" fontId="6" fillId="0" borderId="32" xfId="0" applyNumberFormat="1" applyFont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 wrapText="1"/>
    </xf>
    <xf numFmtId="9" fontId="6" fillId="0" borderId="7" xfId="0" applyNumberFormat="1" applyFont="1" applyFill="1" applyBorder="1" applyAlignment="1">
      <alignment horizontal="center" vertical="center" wrapText="1"/>
    </xf>
    <xf numFmtId="164" fontId="6" fillId="0" borderId="7" xfId="3" applyFont="1" applyBorder="1" applyAlignment="1">
      <alignment horizontal="center" vertical="center" wrapText="1"/>
    </xf>
    <xf numFmtId="9" fontId="14" fillId="0" borderId="10" xfId="4" applyFont="1" applyFill="1" applyBorder="1" applyAlignment="1">
      <alignment horizontal="center" vertical="center" wrapText="1"/>
    </xf>
    <xf numFmtId="9" fontId="14" fillId="0" borderId="1" xfId="4" applyFont="1" applyFill="1" applyBorder="1" applyAlignment="1">
      <alignment horizontal="center" vertical="center" wrapText="1"/>
    </xf>
    <xf numFmtId="164" fontId="6" fillId="0" borderId="1" xfId="3" applyFont="1" applyBorder="1" applyAlignment="1">
      <alignment horizontal="center" vertical="center" wrapText="1"/>
    </xf>
    <xf numFmtId="0" fontId="6" fillId="0" borderId="13" xfId="0" applyFont="1" applyFill="1" applyBorder="1"/>
    <xf numFmtId="0" fontId="3" fillId="0" borderId="10" xfId="0" applyFont="1" applyFill="1" applyBorder="1" applyAlignment="1">
      <alignment horizontal="center" vertical="center" wrapText="1"/>
    </xf>
    <xf numFmtId="9" fontId="6" fillId="0" borderId="8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164" fontId="6" fillId="0" borderId="8" xfId="3" applyFont="1" applyBorder="1"/>
    <xf numFmtId="0" fontId="6" fillId="0" borderId="14" xfId="0" applyFont="1" applyBorder="1"/>
    <xf numFmtId="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164" fontId="6" fillId="0" borderId="1" xfId="3" applyFont="1" applyBorder="1"/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11" xfId="0" applyFont="1" applyBorder="1"/>
    <xf numFmtId="0" fontId="3" fillId="0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70" fontId="6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6" fillId="0" borderId="12" xfId="0" applyFont="1" applyBorder="1"/>
    <xf numFmtId="0" fontId="6" fillId="0" borderId="13" xfId="0" applyFont="1" applyBorder="1"/>
    <xf numFmtId="0" fontId="6" fillId="0" borderId="10" xfId="0" applyFont="1" applyBorder="1" applyAlignment="1">
      <alignment horizontal="center" vertical="center"/>
    </xf>
    <xf numFmtId="170" fontId="6" fillId="0" borderId="10" xfId="0" applyNumberFormat="1" applyFont="1" applyBorder="1" applyAlignment="1">
      <alignment horizontal="center" vertical="center"/>
    </xf>
    <xf numFmtId="0" fontId="6" fillId="0" borderId="15" xfId="0" applyFont="1" applyBorder="1"/>
    <xf numFmtId="0" fontId="3" fillId="0" borderId="18" xfId="0" applyFont="1" applyFill="1" applyBorder="1" applyAlignment="1">
      <alignment horizontal="center" vertical="center" wrapText="1"/>
    </xf>
    <xf numFmtId="9" fontId="6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9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4" fontId="6" fillId="0" borderId="7" xfId="3" applyFont="1" applyBorder="1"/>
    <xf numFmtId="0" fontId="16" fillId="0" borderId="7" xfId="0" applyFont="1" applyBorder="1" applyAlignment="1">
      <alignment horizontal="center" vertical="center" wrapText="1"/>
    </xf>
    <xf numFmtId="0" fontId="6" fillId="0" borderId="16" xfId="0" applyFont="1" applyBorder="1"/>
    <xf numFmtId="169" fontId="6" fillId="0" borderId="0" xfId="0" applyNumberFormat="1" applyFont="1"/>
    <xf numFmtId="9" fontId="6" fillId="0" borderId="0" xfId="0" applyNumberFormat="1" applyFont="1"/>
    <xf numFmtId="169" fontId="10" fillId="0" borderId="0" xfId="0" applyNumberFormat="1" applyFont="1"/>
    <xf numFmtId="0" fontId="14" fillId="3" borderId="1" xfId="0" applyFont="1" applyFill="1" applyBorder="1"/>
    <xf numFmtId="0" fontId="11" fillId="3" borderId="1" xfId="0" applyFont="1" applyFill="1" applyBorder="1" applyAlignment="1">
      <alignment vertical="center" wrapText="1"/>
    </xf>
    <xf numFmtId="0" fontId="6" fillId="3" borderId="19" xfId="0" applyFont="1" applyFill="1" applyBorder="1"/>
    <xf numFmtId="0" fontId="6" fillId="3" borderId="20" xfId="0" applyFont="1" applyFill="1" applyBorder="1"/>
    <xf numFmtId="0" fontId="11" fillId="3" borderId="33" xfId="0" applyFont="1" applyFill="1" applyBorder="1" applyAlignment="1">
      <alignment horizontal="left" vertical="center" wrapText="1"/>
    </xf>
    <xf numFmtId="0" fontId="11" fillId="3" borderId="19" xfId="0" applyFont="1" applyFill="1" applyBorder="1" applyAlignment="1">
      <alignment horizontal="left" vertical="center" wrapText="1"/>
    </xf>
    <xf numFmtId="0" fontId="11" fillId="3" borderId="20" xfId="0" applyFont="1" applyFill="1" applyBorder="1" applyAlignment="1">
      <alignment horizontal="left" vertical="center" wrapText="1"/>
    </xf>
    <xf numFmtId="0" fontId="10" fillId="3" borderId="33" xfId="0" applyFont="1" applyFill="1" applyBorder="1" applyAlignment="1">
      <alignment horizontal="left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10" fillId="3" borderId="20" xfId="0" applyFont="1" applyFill="1" applyBorder="1" applyAlignment="1">
      <alignment horizontal="left" vertical="center" wrapText="1"/>
    </xf>
    <xf numFmtId="0" fontId="7" fillId="0" borderId="37" xfId="0" applyNumberFormat="1" applyFont="1" applyFill="1" applyBorder="1" applyAlignment="1">
      <alignment horizontal="left" vertical="center" wrapText="1"/>
    </xf>
    <xf numFmtId="0" fontId="7" fillId="0" borderId="38" xfId="0" applyNumberFormat="1" applyFont="1" applyFill="1" applyBorder="1" applyAlignment="1">
      <alignment horizontal="left" vertical="center" wrapText="1"/>
    </xf>
    <xf numFmtId="0" fontId="7" fillId="0" borderId="39" xfId="0" applyNumberFormat="1" applyFont="1" applyFill="1" applyBorder="1" applyAlignment="1">
      <alignment horizontal="left" vertical="center" wrapText="1"/>
    </xf>
    <xf numFmtId="0" fontId="7" fillId="0" borderId="40" xfId="0" applyNumberFormat="1" applyFont="1" applyFill="1" applyBorder="1" applyAlignment="1">
      <alignment horizontal="left" vertical="center" wrapText="1"/>
    </xf>
    <xf numFmtId="0" fontId="7" fillId="0" borderId="41" xfId="0" applyNumberFormat="1" applyFont="1" applyFill="1" applyBorder="1" applyAlignment="1">
      <alignment horizontal="left" vertical="center" wrapText="1"/>
    </xf>
    <xf numFmtId="0" fontId="7" fillId="0" borderId="42" xfId="0" applyNumberFormat="1" applyFont="1" applyFill="1" applyBorder="1" applyAlignment="1">
      <alignment horizontal="left" vertical="center" wrapText="1"/>
    </xf>
    <xf numFmtId="0" fontId="11" fillId="3" borderId="43" xfId="0" applyFont="1" applyFill="1" applyBorder="1" applyAlignment="1">
      <alignment horizontal="left" vertical="center" wrapText="1"/>
    </xf>
    <xf numFmtId="0" fontId="11" fillId="3" borderId="44" xfId="0" applyFont="1" applyFill="1" applyBorder="1" applyAlignment="1">
      <alignment horizontal="left" vertical="center" wrapText="1"/>
    </xf>
    <xf numFmtId="0" fontId="11" fillId="3" borderId="45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left"/>
    </xf>
    <xf numFmtId="0" fontId="11" fillId="3" borderId="44" xfId="0" applyFont="1" applyFill="1" applyBorder="1" applyAlignment="1">
      <alignment horizontal="left"/>
    </xf>
    <xf numFmtId="0" fontId="11" fillId="3" borderId="45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69" fontId="14" fillId="0" borderId="17" xfId="0" applyNumberFormat="1" applyFont="1" applyFill="1" applyBorder="1" applyAlignment="1">
      <alignment horizontal="center" vertical="center" wrapText="1"/>
    </xf>
    <xf numFmtId="169" fontId="14" fillId="0" borderId="18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14" fillId="3" borderId="1" xfId="0" applyFont="1" applyFill="1" applyBorder="1" applyAlignment="1">
      <alignment horizontal="left" vertical="center" wrapText="1"/>
    </xf>
  </cellXfs>
  <cellStyles count="5">
    <cellStyle name="Euro" xfId="1"/>
    <cellStyle name="Millares" xfId="2" builtinId="3"/>
    <cellStyle name="Moneda [0]" xfId="3" builtinId="7"/>
    <cellStyle name="Normal" xfId="0" builtinId="0"/>
    <cellStyle name="Porcentual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514350</xdr:colOff>
      <xdr:row>1</xdr:row>
      <xdr:rowOff>38100</xdr:rowOff>
    </xdr:from>
    <xdr:to>
      <xdr:col>22</xdr:col>
      <xdr:colOff>409575</xdr:colOff>
      <xdr:row>1</xdr:row>
      <xdr:rowOff>38100</xdr:rowOff>
    </xdr:to>
    <xdr:pic>
      <xdr:nvPicPr>
        <xdr:cNvPr id="2594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63925" y="200025"/>
          <a:ext cx="876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428625</xdr:colOff>
      <xdr:row>1</xdr:row>
      <xdr:rowOff>28575</xdr:rowOff>
    </xdr:from>
    <xdr:to>
      <xdr:col>10</xdr:col>
      <xdr:colOff>323850</xdr:colOff>
      <xdr:row>1</xdr:row>
      <xdr:rowOff>28575</xdr:rowOff>
    </xdr:to>
    <xdr:pic>
      <xdr:nvPicPr>
        <xdr:cNvPr id="25949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43850" y="190500"/>
          <a:ext cx="342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628650</xdr:colOff>
      <xdr:row>1</xdr:row>
      <xdr:rowOff>28575</xdr:rowOff>
    </xdr:from>
    <xdr:to>
      <xdr:col>22</xdr:col>
      <xdr:colOff>28575</xdr:colOff>
      <xdr:row>1</xdr:row>
      <xdr:rowOff>28575</xdr:rowOff>
    </xdr:to>
    <xdr:pic>
      <xdr:nvPicPr>
        <xdr:cNvPr id="25950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78225" y="190500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514350</xdr:colOff>
      <xdr:row>1</xdr:row>
      <xdr:rowOff>38100</xdr:rowOff>
    </xdr:from>
    <xdr:to>
      <xdr:col>22</xdr:col>
      <xdr:colOff>409575</xdr:colOff>
      <xdr:row>1</xdr:row>
      <xdr:rowOff>38100</xdr:rowOff>
    </xdr:to>
    <xdr:pic>
      <xdr:nvPicPr>
        <xdr:cNvPr id="25951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63925" y="200025"/>
          <a:ext cx="876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428625</xdr:colOff>
      <xdr:row>1</xdr:row>
      <xdr:rowOff>28575</xdr:rowOff>
    </xdr:from>
    <xdr:to>
      <xdr:col>10</xdr:col>
      <xdr:colOff>323850</xdr:colOff>
      <xdr:row>1</xdr:row>
      <xdr:rowOff>28575</xdr:rowOff>
    </xdr:to>
    <xdr:pic>
      <xdr:nvPicPr>
        <xdr:cNvPr id="2595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43850" y="190500"/>
          <a:ext cx="342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628650</xdr:colOff>
      <xdr:row>1</xdr:row>
      <xdr:rowOff>28575</xdr:rowOff>
    </xdr:from>
    <xdr:to>
      <xdr:col>22</xdr:col>
      <xdr:colOff>28575</xdr:colOff>
      <xdr:row>1</xdr:row>
      <xdr:rowOff>28575</xdr:rowOff>
    </xdr:to>
    <xdr:pic>
      <xdr:nvPicPr>
        <xdr:cNvPr id="2595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78225" y="190500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1</xdr:row>
      <xdr:rowOff>9525</xdr:rowOff>
    </xdr:from>
    <xdr:to>
      <xdr:col>4</xdr:col>
      <xdr:colOff>1581150</xdr:colOff>
      <xdr:row>7</xdr:row>
      <xdr:rowOff>133350</xdr:rowOff>
    </xdr:to>
    <xdr:pic>
      <xdr:nvPicPr>
        <xdr:cNvPr id="25954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9150" y="171450"/>
          <a:ext cx="46482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9"/>
  <sheetViews>
    <sheetView tabSelected="1" zoomScaleNormal="100" workbookViewId="0">
      <selection activeCell="W12" sqref="W12:W13"/>
    </sheetView>
  </sheetViews>
  <sheetFormatPr baseColWidth="10" defaultRowHeight="12.75"/>
  <cols>
    <col min="1" max="1" width="11.42578125" style="1"/>
    <col min="2" max="2" width="23.85546875" style="1" customWidth="1"/>
    <col min="3" max="3" width="13.7109375" style="1" customWidth="1"/>
    <col min="4" max="4" width="9.28515625" style="1" customWidth="1"/>
    <col min="5" max="5" width="24" style="1" customWidth="1"/>
    <col min="6" max="6" width="8.85546875" style="1" customWidth="1"/>
    <col min="7" max="7" width="8.140625" style="1" customWidth="1"/>
    <col min="8" max="10" width="6.7109375" style="1" bestFit="1" customWidth="1"/>
    <col min="11" max="11" width="6.140625" style="1" customWidth="1"/>
    <col min="12" max="12" width="20.42578125" style="1" customWidth="1"/>
    <col min="13" max="13" width="8.28515625" style="1" customWidth="1"/>
    <col min="14" max="14" width="18" style="1" customWidth="1"/>
    <col min="15" max="15" width="6.7109375" style="1" customWidth="1"/>
    <col min="16" max="16" width="8.7109375" style="1" customWidth="1"/>
    <col min="17" max="17" width="18" style="1" customWidth="1"/>
    <col min="18" max="18" width="7.140625" style="1" bestFit="1" customWidth="1"/>
    <col min="19" max="19" width="6.28515625" style="1" bestFit="1" customWidth="1"/>
    <col min="20" max="20" width="4.140625" style="1" bestFit="1" customWidth="1"/>
    <col min="21" max="21" width="12.140625" style="1" customWidth="1"/>
    <col min="22" max="22" width="14.7109375" style="1" customWidth="1"/>
    <col min="23" max="23" width="15.42578125" style="1" customWidth="1"/>
    <col min="24" max="16384" width="11.42578125" style="1"/>
  </cols>
  <sheetData>
    <row r="2" spans="1:23">
      <c r="A2" s="165"/>
      <c r="B2" s="165"/>
      <c r="C2" s="165"/>
      <c r="D2" s="165"/>
      <c r="E2" s="165"/>
      <c r="F2" s="165"/>
      <c r="G2" s="165"/>
      <c r="H2" s="167" t="s">
        <v>97</v>
      </c>
      <c r="I2" s="168"/>
      <c r="J2" s="168"/>
      <c r="K2" s="168"/>
      <c r="L2" s="168"/>
      <c r="M2" s="168"/>
      <c r="N2" s="168"/>
      <c r="O2" s="168"/>
      <c r="P2" s="168"/>
      <c r="Q2" s="169"/>
      <c r="R2" s="164" t="s">
        <v>157</v>
      </c>
      <c r="S2" s="165"/>
      <c r="T2" s="165"/>
      <c r="U2" s="165"/>
      <c r="V2" s="165"/>
      <c r="W2" s="165"/>
    </row>
    <row r="3" spans="1:23">
      <c r="A3" s="165"/>
      <c r="B3" s="165"/>
      <c r="C3" s="165"/>
      <c r="D3" s="165"/>
      <c r="E3" s="165"/>
      <c r="F3" s="165"/>
      <c r="G3" s="165"/>
      <c r="H3" s="170"/>
      <c r="I3" s="171"/>
      <c r="J3" s="171"/>
      <c r="K3" s="171"/>
      <c r="L3" s="171"/>
      <c r="M3" s="171"/>
      <c r="N3" s="171"/>
      <c r="O3" s="171"/>
      <c r="P3" s="171"/>
      <c r="Q3" s="172"/>
      <c r="R3" s="165"/>
      <c r="S3" s="165"/>
      <c r="T3" s="165"/>
      <c r="U3" s="165"/>
      <c r="V3" s="165"/>
      <c r="W3" s="165"/>
    </row>
    <row r="4" spans="1:23" ht="15.95" customHeight="1">
      <c r="A4" s="165"/>
      <c r="B4" s="165"/>
      <c r="C4" s="165"/>
      <c r="D4" s="165"/>
      <c r="E4" s="165"/>
      <c r="F4" s="165"/>
      <c r="G4" s="165"/>
      <c r="H4" s="173"/>
      <c r="I4" s="174"/>
      <c r="J4" s="174"/>
      <c r="K4" s="174"/>
      <c r="L4" s="174"/>
      <c r="M4" s="174"/>
      <c r="N4" s="174"/>
      <c r="O4" s="174"/>
      <c r="P4" s="174"/>
      <c r="Q4" s="175"/>
      <c r="R4" s="165"/>
      <c r="S4" s="165"/>
      <c r="T4" s="165"/>
      <c r="U4" s="165"/>
      <c r="V4" s="165"/>
      <c r="W4" s="165"/>
    </row>
    <row r="5" spans="1:23">
      <c r="A5" s="165"/>
      <c r="B5" s="165"/>
      <c r="C5" s="165"/>
      <c r="D5" s="165"/>
      <c r="E5" s="165"/>
      <c r="F5" s="165"/>
      <c r="G5" s="165"/>
      <c r="H5" s="164" t="s">
        <v>143</v>
      </c>
      <c r="I5" s="165"/>
      <c r="J5" s="165"/>
      <c r="K5" s="165"/>
      <c r="L5" s="165"/>
      <c r="M5" s="165"/>
      <c r="N5" s="165"/>
      <c r="O5" s="165"/>
      <c r="P5" s="165"/>
      <c r="Q5" s="165"/>
      <c r="R5" s="164" t="s">
        <v>158</v>
      </c>
      <c r="S5" s="165"/>
      <c r="T5" s="165"/>
      <c r="U5" s="165"/>
      <c r="V5" s="165"/>
      <c r="W5" s="165"/>
    </row>
    <row r="6" spans="1:23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</row>
    <row r="7" spans="1:23">
      <c r="A7" s="165"/>
      <c r="B7" s="165"/>
      <c r="C7" s="165"/>
      <c r="D7" s="165"/>
      <c r="E7" s="165"/>
      <c r="F7" s="165"/>
      <c r="G7" s="165"/>
      <c r="H7" s="165" t="s">
        <v>161</v>
      </c>
      <c r="I7" s="165"/>
      <c r="J7" s="165"/>
      <c r="K7" s="165"/>
      <c r="L7" s="165"/>
      <c r="M7" s="165"/>
      <c r="N7" s="165"/>
      <c r="O7" s="165"/>
      <c r="P7" s="165"/>
      <c r="Q7" s="165"/>
      <c r="R7" s="164" t="s">
        <v>0</v>
      </c>
      <c r="S7" s="165"/>
      <c r="T7" s="165"/>
      <c r="U7" s="165"/>
      <c r="V7" s="165"/>
      <c r="W7" s="165"/>
    </row>
    <row r="8" spans="1:23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</row>
    <row r="9" spans="1:23" ht="15">
      <c r="A9" s="147" t="s">
        <v>159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</row>
    <row r="10" spans="1:23" ht="15">
      <c r="A10" s="147" t="s">
        <v>160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9"/>
    </row>
    <row r="11" spans="1:23" ht="15">
      <c r="A11" s="150" t="s">
        <v>98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2"/>
    </row>
    <row r="12" spans="1:23" ht="24" customHeight="1">
      <c r="A12" s="156" t="s">
        <v>1</v>
      </c>
      <c r="B12" s="156" t="s">
        <v>2</v>
      </c>
      <c r="C12" s="156" t="s">
        <v>19</v>
      </c>
      <c r="D12" s="156" t="s">
        <v>96</v>
      </c>
      <c r="E12" s="156" t="s">
        <v>14</v>
      </c>
      <c r="F12" s="156" t="s">
        <v>144</v>
      </c>
      <c r="G12" s="156" t="s">
        <v>145</v>
      </c>
      <c r="H12" s="156" t="s">
        <v>13</v>
      </c>
      <c r="I12" s="156"/>
      <c r="J12" s="156"/>
      <c r="K12" s="166"/>
      <c r="L12" s="2" t="s">
        <v>22</v>
      </c>
      <c r="M12" s="3"/>
      <c r="N12" s="156" t="s">
        <v>22</v>
      </c>
      <c r="O12" s="156"/>
      <c r="P12" s="156"/>
      <c r="Q12" s="156" t="s">
        <v>6</v>
      </c>
      <c r="R12" s="156"/>
      <c r="S12" s="156"/>
      <c r="T12" s="156"/>
      <c r="U12" s="156"/>
      <c r="V12" s="156" t="s">
        <v>11</v>
      </c>
      <c r="W12" s="156" t="s">
        <v>12</v>
      </c>
    </row>
    <row r="13" spans="1:23" ht="33.75">
      <c r="A13" s="156"/>
      <c r="B13" s="156"/>
      <c r="C13" s="156"/>
      <c r="D13" s="156"/>
      <c r="E13" s="156"/>
      <c r="F13" s="156"/>
      <c r="G13" s="156"/>
      <c r="H13" s="2" t="s">
        <v>15</v>
      </c>
      <c r="I13" s="2" t="s">
        <v>16</v>
      </c>
      <c r="J13" s="2" t="s">
        <v>17</v>
      </c>
      <c r="K13" s="2" t="s">
        <v>18</v>
      </c>
      <c r="L13" s="2" t="s">
        <v>21</v>
      </c>
      <c r="M13" s="2" t="s">
        <v>5</v>
      </c>
      <c r="N13" s="2" t="s">
        <v>20</v>
      </c>
      <c r="O13" s="2" t="s">
        <v>3</v>
      </c>
      <c r="P13" s="2" t="s">
        <v>4</v>
      </c>
      <c r="Q13" s="2" t="s">
        <v>7</v>
      </c>
      <c r="R13" s="2" t="s">
        <v>8</v>
      </c>
      <c r="S13" s="2" t="s">
        <v>9</v>
      </c>
      <c r="T13" s="2" t="s">
        <v>10</v>
      </c>
      <c r="U13" s="2" t="s">
        <v>23</v>
      </c>
      <c r="V13" s="156"/>
      <c r="W13" s="156"/>
    </row>
    <row r="14" spans="1:23" ht="15">
      <c r="A14" s="157" t="s">
        <v>162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9"/>
    </row>
    <row r="15" spans="1:23" ht="15">
      <c r="A15" s="176" t="s">
        <v>163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37"/>
      <c r="S15" s="137"/>
      <c r="T15" s="137"/>
      <c r="U15" s="137"/>
      <c r="V15" s="138"/>
      <c r="W15" s="138"/>
    </row>
    <row r="16" spans="1:23" ht="39" customHeight="1">
      <c r="A16" s="160" t="s">
        <v>164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</row>
    <row r="17" spans="1:23" ht="18" customHeight="1">
      <c r="A17" s="153" t="s">
        <v>165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5"/>
    </row>
    <row r="18" spans="1:23" ht="15">
      <c r="A18" s="161" t="s">
        <v>24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</row>
    <row r="19" spans="1:23" ht="15" customHeight="1">
      <c r="A19" s="153" t="s">
        <v>25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5"/>
    </row>
    <row r="20" spans="1:23" ht="135">
      <c r="A20" s="4"/>
      <c r="B20" s="5" t="s">
        <v>26</v>
      </c>
      <c r="C20" s="6">
        <v>0.03</v>
      </c>
      <c r="D20" s="7">
        <v>2</v>
      </c>
      <c r="E20" s="5" t="s">
        <v>57</v>
      </c>
      <c r="F20" s="8">
        <v>2</v>
      </c>
      <c r="G20" s="8">
        <v>1</v>
      </c>
      <c r="H20" s="9">
        <v>0</v>
      </c>
      <c r="I20" s="9">
        <v>0</v>
      </c>
      <c r="J20" s="9">
        <v>0</v>
      </c>
      <c r="K20" s="9">
        <v>1</v>
      </c>
      <c r="L20" s="5" t="s">
        <v>150</v>
      </c>
      <c r="M20" s="10">
        <v>1</v>
      </c>
      <c r="N20" s="10" t="s">
        <v>126</v>
      </c>
      <c r="O20" s="11">
        <v>2</v>
      </c>
      <c r="P20" s="10">
        <v>1</v>
      </c>
      <c r="Q20" s="162">
        <v>1806008111</v>
      </c>
      <c r="R20" s="12"/>
      <c r="S20" s="13"/>
      <c r="T20" s="12"/>
      <c r="U20" s="12"/>
      <c r="V20" s="14" t="s">
        <v>84</v>
      </c>
      <c r="W20" s="15"/>
    </row>
    <row r="21" spans="1:23" ht="17.100000000000001" customHeight="1">
      <c r="A21" s="16"/>
      <c r="B21" s="17" t="s">
        <v>27</v>
      </c>
      <c r="C21" s="18">
        <v>0.05</v>
      </c>
      <c r="D21" s="19">
        <v>4</v>
      </c>
      <c r="E21" s="17" t="s">
        <v>58</v>
      </c>
      <c r="F21" s="20">
        <v>0</v>
      </c>
      <c r="G21" s="20">
        <v>1</v>
      </c>
      <c r="H21" s="21">
        <v>0</v>
      </c>
      <c r="I21" s="21">
        <v>0</v>
      </c>
      <c r="J21" s="21">
        <v>1</v>
      </c>
      <c r="K21" s="21">
        <v>0</v>
      </c>
      <c r="L21" s="17" t="s">
        <v>149</v>
      </c>
      <c r="M21" s="20">
        <v>1</v>
      </c>
      <c r="N21" s="22" t="s">
        <v>126</v>
      </c>
      <c r="O21" s="20">
        <v>0</v>
      </c>
      <c r="P21" s="20">
        <v>1</v>
      </c>
      <c r="Q21" s="162"/>
      <c r="R21" s="23"/>
      <c r="S21" s="23"/>
      <c r="T21" s="23"/>
      <c r="U21" s="23"/>
      <c r="V21" s="24" t="s">
        <v>84</v>
      </c>
      <c r="W21" s="25"/>
    </row>
    <row r="22" spans="1:23" ht="105">
      <c r="A22" s="16"/>
      <c r="B22" s="17" t="s">
        <v>28</v>
      </c>
      <c r="C22" s="18">
        <v>0.02</v>
      </c>
      <c r="D22" s="19">
        <v>2</v>
      </c>
      <c r="E22" s="17" t="s">
        <v>59</v>
      </c>
      <c r="F22" s="26">
        <v>2</v>
      </c>
      <c r="G22" s="26">
        <v>1</v>
      </c>
      <c r="H22" s="21">
        <v>0</v>
      </c>
      <c r="I22" s="21">
        <v>0</v>
      </c>
      <c r="J22" s="21">
        <v>1</v>
      </c>
      <c r="K22" s="21">
        <v>0</v>
      </c>
      <c r="L22" s="17" t="s">
        <v>147</v>
      </c>
      <c r="M22" s="26">
        <v>1</v>
      </c>
      <c r="N22" s="27" t="s">
        <v>127</v>
      </c>
      <c r="O22" s="26">
        <v>2</v>
      </c>
      <c r="P22" s="26">
        <v>1</v>
      </c>
      <c r="Q22" s="162"/>
      <c r="R22" s="28"/>
      <c r="S22" s="28"/>
      <c r="T22" s="28"/>
      <c r="U22" s="28"/>
      <c r="V22" s="24" t="s">
        <v>84</v>
      </c>
      <c r="W22" s="29"/>
    </row>
    <row r="23" spans="1:23" ht="90.75" thickBot="1">
      <c r="A23" s="30"/>
      <c r="B23" s="31" t="s">
        <v>29</v>
      </c>
      <c r="C23" s="32">
        <v>0.02</v>
      </c>
      <c r="D23" s="33">
        <v>2</v>
      </c>
      <c r="E23" s="31" t="s">
        <v>60</v>
      </c>
      <c r="F23" s="34">
        <v>2</v>
      </c>
      <c r="G23" s="34">
        <v>1</v>
      </c>
      <c r="H23" s="35">
        <v>0</v>
      </c>
      <c r="I23" s="35">
        <v>0</v>
      </c>
      <c r="J23" s="35">
        <v>0</v>
      </c>
      <c r="K23" s="35">
        <v>1</v>
      </c>
      <c r="L23" s="31" t="s">
        <v>148</v>
      </c>
      <c r="M23" s="34">
        <v>1</v>
      </c>
      <c r="N23" s="36" t="s">
        <v>128</v>
      </c>
      <c r="O23" s="34">
        <v>2</v>
      </c>
      <c r="P23" s="34">
        <v>1</v>
      </c>
      <c r="Q23" s="163"/>
      <c r="R23" s="37"/>
      <c r="S23" s="37"/>
      <c r="T23" s="37"/>
      <c r="U23" s="37"/>
      <c r="V23" s="38" t="s">
        <v>84</v>
      </c>
      <c r="W23" s="39"/>
    </row>
    <row r="24" spans="1:23" ht="18.95" customHeight="1" thickBot="1">
      <c r="A24" s="141" t="s">
        <v>86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3"/>
    </row>
    <row r="25" spans="1:23" ht="90">
      <c r="A25" s="40"/>
      <c r="B25" s="10" t="s">
        <v>30</v>
      </c>
      <c r="C25" s="6">
        <v>0.02</v>
      </c>
      <c r="D25" s="41">
        <v>4</v>
      </c>
      <c r="E25" s="10" t="s">
        <v>61</v>
      </c>
      <c r="F25" s="41">
        <v>1</v>
      </c>
      <c r="G25" s="41">
        <v>1</v>
      </c>
      <c r="H25" s="41">
        <v>0</v>
      </c>
      <c r="I25" s="41">
        <v>0</v>
      </c>
      <c r="J25" s="41">
        <v>1</v>
      </c>
      <c r="K25" s="41">
        <v>0</v>
      </c>
      <c r="L25" s="42" t="s">
        <v>146</v>
      </c>
      <c r="M25" s="41">
        <v>2</v>
      </c>
      <c r="N25" s="43" t="s">
        <v>129</v>
      </c>
      <c r="O25" s="41">
        <v>1</v>
      </c>
      <c r="P25" s="41">
        <v>1</v>
      </c>
      <c r="Q25" s="44">
        <v>0</v>
      </c>
      <c r="R25" s="45"/>
      <c r="S25" s="45"/>
      <c r="T25" s="45"/>
      <c r="U25" s="45"/>
      <c r="V25" s="14" t="s">
        <v>84</v>
      </c>
      <c r="W25" s="46"/>
    </row>
    <row r="26" spans="1:23" ht="90.75" thickBot="1">
      <c r="A26" s="47"/>
      <c r="B26" s="48" t="s">
        <v>31</v>
      </c>
      <c r="C26" s="49">
        <v>0.04</v>
      </c>
      <c r="D26" s="50">
        <v>1</v>
      </c>
      <c r="E26" s="48" t="s">
        <v>62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1" t="s">
        <v>102</v>
      </c>
      <c r="M26" s="50">
        <v>0</v>
      </c>
      <c r="N26" s="52" t="s">
        <v>130</v>
      </c>
      <c r="O26" s="50">
        <v>0</v>
      </c>
      <c r="P26" s="50">
        <v>0</v>
      </c>
      <c r="Q26" s="53">
        <v>0</v>
      </c>
      <c r="R26" s="54"/>
      <c r="S26" s="54"/>
      <c r="T26" s="54"/>
      <c r="U26" s="54"/>
      <c r="V26" s="55" t="s">
        <v>84</v>
      </c>
      <c r="W26" s="56"/>
    </row>
    <row r="27" spans="1:23" ht="17.100000000000001" customHeight="1" thickBot="1">
      <c r="A27" s="141" t="s">
        <v>87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3"/>
    </row>
    <row r="28" spans="1:23" ht="135">
      <c r="A28" s="57"/>
      <c r="B28" s="10" t="s">
        <v>94</v>
      </c>
      <c r="C28" s="6">
        <v>0.01</v>
      </c>
      <c r="D28" s="58">
        <v>3</v>
      </c>
      <c r="E28" s="5" t="s">
        <v>95</v>
      </c>
      <c r="F28" s="58">
        <v>0</v>
      </c>
      <c r="G28" s="58">
        <v>1</v>
      </c>
      <c r="H28" s="58">
        <v>0</v>
      </c>
      <c r="I28" s="58">
        <v>0</v>
      </c>
      <c r="J28" s="58">
        <v>1</v>
      </c>
      <c r="K28" s="58">
        <v>0</v>
      </c>
      <c r="L28" s="43" t="s">
        <v>110</v>
      </c>
      <c r="M28" s="58">
        <v>1</v>
      </c>
      <c r="N28" s="59" t="s">
        <v>131</v>
      </c>
      <c r="O28" s="58">
        <v>0</v>
      </c>
      <c r="P28" s="58">
        <v>1</v>
      </c>
      <c r="Q28" s="44">
        <v>0</v>
      </c>
      <c r="R28" s="59"/>
      <c r="S28" s="59"/>
      <c r="T28" s="59"/>
      <c r="U28" s="59"/>
      <c r="V28" s="14" t="s">
        <v>84</v>
      </c>
      <c r="W28" s="60"/>
    </row>
    <row r="29" spans="1:23" ht="15.95" customHeight="1" thickBot="1">
      <c r="A29" s="61"/>
      <c r="B29" s="62" t="s">
        <v>32</v>
      </c>
      <c r="C29" s="18">
        <v>0.02</v>
      </c>
      <c r="D29" s="63">
        <v>4</v>
      </c>
      <c r="E29" s="62" t="s">
        <v>63</v>
      </c>
      <c r="F29" s="63">
        <v>0</v>
      </c>
      <c r="G29" s="63">
        <v>1</v>
      </c>
      <c r="H29" s="63">
        <v>0</v>
      </c>
      <c r="I29" s="63">
        <v>0</v>
      </c>
      <c r="J29" s="63">
        <v>1</v>
      </c>
      <c r="K29" s="63">
        <v>0</v>
      </c>
      <c r="L29" s="64" t="s">
        <v>105</v>
      </c>
      <c r="M29" s="63">
        <v>3</v>
      </c>
      <c r="N29" s="52" t="s">
        <v>132</v>
      </c>
      <c r="O29" s="63">
        <v>0</v>
      </c>
      <c r="P29" s="63">
        <v>1</v>
      </c>
      <c r="Q29" s="65">
        <v>0</v>
      </c>
      <c r="R29" s="52"/>
      <c r="S29" s="52"/>
      <c r="T29" s="52"/>
      <c r="U29" s="52"/>
      <c r="V29" s="55" t="s">
        <v>84</v>
      </c>
      <c r="W29" s="60"/>
    </row>
    <row r="30" spans="1:23" ht="15.75" customHeight="1" thickBot="1">
      <c r="A30" s="141" t="s">
        <v>88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3"/>
    </row>
    <row r="31" spans="1:23" ht="90.75" thickBot="1">
      <c r="A31" s="66"/>
      <c r="B31" s="67" t="s">
        <v>33</v>
      </c>
      <c r="C31" s="49">
        <v>0.02</v>
      </c>
      <c r="D31" s="68">
        <v>8</v>
      </c>
      <c r="E31" s="67" t="s">
        <v>64</v>
      </c>
      <c r="F31" s="63">
        <v>2</v>
      </c>
      <c r="G31" s="68">
        <v>1</v>
      </c>
      <c r="H31" s="68">
        <v>0</v>
      </c>
      <c r="I31" s="68">
        <v>1</v>
      </c>
      <c r="J31" s="68">
        <v>0</v>
      </c>
      <c r="K31" s="68">
        <v>0</v>
      </c>
      <c r="L31" s="64" t="s">
        <v>151</v>
      </c>
      <c r="M31" s="68">
        <v>3</v>
      </c>
      <c r="N31" s="69" t="s">
        <v>133</v>
      </c>
      <c r="O31" s="63">
        <v>2</v>
      </c>
      <c r="P31" s="69">
        <v>1</v>
      </c>
      <c r="Q31" s="44">
        <v>0</v>
      </c>
      <c r="R31" s="69"/>
      <c r="S31" s="69"/>
      <c r="T31" s="69"/>
      <c r="U31" s="69"/>
      <c r="V31" s="70" t="s">
        <v>84</v>
      </c>
      <c r="W31" s="71"/>
    </row>
    <row r="32" spans="1:23" ht="15.75" customHeight="1" thickBot="1">
      <c r="A32" s="141" t="s">
        <v>89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3"/>
    </row>
    <row r="33" spans="1:23" ht="15.95" customHeight="1">
      <c r="A33" s="57"/>
      <c r="B33" s="72" t="s">
        <v>34</v>
      </c>
      <c r="C33" s="6">
        <v>0.01</v>
      </c>
      <c r="D33" s="58">
        <v>5</v>
      </c>
      <c r="E33" s="5" t="s">
        <v>65</v>
      </c>
      <c r="F33" s="58">
        <v>2</v>
      </c>
      <c r="G33" s="58">
        <v>1</v>
      </c>
      <c r="H33" s="58">
        <v>0.5</v>
      </c>
      <c r="I33" s="58">
        <v>0.5</v>
      </c>
      <c r="J33" s="58">
        <v>0</v>
      </c>
      <c r="K33" s="58">
        <v>0</v>
      </c>
      <c r="L33" s="73" t="s">
        <v>103</v>
      </c>
      <c r="M33" s="58">
        <v>1</v>
      </c>
      <c r="N33" s="59" t="s">
        <v>131</v>
      </c>
      <c r="O33" s="58">
        <v>2</v>
      </c>
      <c r="P33" s="58">
        <v>1</v>
      </c>
      <c r="Q33" s="44">
        <v>56672000</v>
      </c>
      <c r="R33" s="59"/>
      <c r="S33" s="59"/>
      <c r="T33" s="59"/>
      <c r="U33" s="59"/>
      <c r="V33" s="74" t="s">
        <v>84</v>
      </c>
      <c r="W33" s="60"/>
    </row>
    <row r="34" spans="1:23" ht="15.95" customHeight="1">
      <c r="A34" s="75"/>
      <c r="B34" s="72" t="s">
        <v>35</v>
      </c>
      <c r="C34" s="18">
        <v>0.02</v>
      </c>
      <c r="D34" s="76">
        <v>12</v>
      </c>
      <c r="E34" s="17" t="s">
        <v>66</v>
      </c>
      <c r="F34" s="77">
        <f>21+6+5</f>
        <v>32</v>
      </c>
      <c r="G34" s="76">
        <v>2</v>
      </c>
      <c r="H34" s="76">
        <v>0</v>
      </c>
      <c r="I34" s="76">
        <v>0</v>
      </c>
      <c r="J34" s="76">
        <v>2</v>
      </c>
      <c r="K34" s="76">
        <v>0</v>
      </c>
      <c r="L34" s="78" t="s">
        <v>116</v>
      </c>
      <c r="M34" s="76">
        <v>4</v>
      </c>
      <c r="N34" s="27" t="s">
        <v>134</v>
      </c>
      <c r="O34" s="76">
        <v>32</v>
      </c>
      <c r="P34" s="76">
        <v>0</v>
      </c>
      <c r="Q34" s="79">
        <v>0</v>
      </c>
      <c r="R34" s="27"/>
      <c r="S34" s="27"/>
      <c r="T34" s="27"/>
      <c r="U34" s="27"/>
      <c r="V34" s="80" t="s">
        <v>84</v>
      </c>
      <c r="W34" s="60"/>
    </row>
    <row r="35" spans="1:23" ht="90.75" thickBot="1">
      <c r="A35" s="81"/>
      <c r="B35" s="67" t="s">
        <v>36</v>
      </c>
      <c r="C35" s="49">
        <v>0.01</v>
      </c>
      <c r="D35" s="82">
        <v>4</v>
      </c>
      <c r="E35" s="83" t="s">
        <v>135</v>
      </c>
      <c r="F35" s="82">
        <v>0</v>
      </c>
      <c r="G35" s="82">
        <v>1</v>
      </c>
      <c r="H35" s="82">
        <v>0</v>
      </c>
      <c r="I35" s="82">
        <v>0</v>
      </c>
      <c r="J35" s="82">
        <v>0</v>
      </c>
      <c r="K35" s="82">
        <v>1</v>
      </c>
      <c r="L35" s="82" t="s">
        <v>104</v>
      </c>
      <c r="M35" s="82">
        <v>1</v>
      </c>
      <c r="N35" s="52" t="s">
        <v>134</v>
      </c>
      <c r="O35" s="82">
        <v>0</v>
      </c>
      <c r="P35" s="82">
        <v>1</v>
      </c>
      <c r="Q35" s="79">
        <v>0</v>
      </c>
      <c r="R35" s="52"/>
      <c r="S35" s="52"/>
      <c r="T35" s="52"/>
      <c r="U35" s="52"/>
      <c r="V35" s="84" t="s">
        <v>84</v>
      </c>
      <c r="W35" s="60"/>
    </row>
    <row r="36" spans="1:23" ht="16.5" thickBot="1">
      <c r="A36" s="144" t="s">
        <v>85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6"/>
    </row>
    <row r="37" spans="1:23" ht="17.100000000000001" customHeight="1" thickBot="1">
      <c r="A37" s="141" t="s">
        <v>90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3"/>
    </row>
    <row r="38" spans="1:23" ht="105">
      <c r="A38" s="85"/>
      <c r="B38" s="5" t="s">
        <v>37</v>
      </c>
      <c r="C38" s="86">
        <v>0.05</v>
      </c>
      <c r="D38" s="87">
        <v>9</v>
      </c>
      <c r="E38" s="5" t="s">
        <v>67</v>
      </c>
      <c r="F38" s="88">
        <f>21+6+3</f>
        <v>30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 t="s">
        <v>117</v>
      </c>
      <c r="M38" s="43">
        <v>5</v>
      </c>
      <c r="N38" s="43" t="s">
        <v>134</v>
      </c>
      <c r="O38" s="43">
        <v>30</v>
      </c>
      <c r="P38" s="43">
        <v>0</v>
      </c>
      <c r="Q38" s="44">
        <v>0</v>
      </c>
      <c r="R38" s="43"/>
      <c r="S38" s="43"/>
      <c r="T38" s="43"/>
      <c r="U38" s="43"/>
      <c r="V38" s="74" t="s">
        <v>84</v>
      </c>
      <c r="W38" s="60"/>
    </row>
    <row r="39" spans="1:23" ht="90.75" thickBot="1">
      <c r="A39" s="85"/>
      <c r="B39" s="89" t="s">
        <v>38</v>
      </c>
      <c r="C39" s="90">
        <v>0.01</v>
      </c>
      <c r="D39" s="68">
        <v>2</v>
      </c>
      <c r="E39" s="51" t="s">
        <v>68</v>
      </c>
      <c r="F39" s="36">
        <v>0</v>
      </c>
      <c r="G39" s="36">
        <v>1</v>
      </c>
      <c r="H39" s="36">
        <v>0</v>
      </c>
      <c r="I39" s="36">
        <v>0</v>
      </c>
      <c r="J39" s="36">
        <v>1</v>
      </c>
      <c r="K39" s="36">
        <v>0</v>
      </c>
      <c r="L39" s="36" t="s">
        <v>155</v>
      </c>
      <c r="M39" s="36">
        <v>0</v>
      </c>
      <c r="N39" s="59" t="s">
        <v>134</v>
      </c>
      <c r="O39" s="36">
        <v>0</v>
      </c>
      <c r="P39" s="36">
        <v>0</v>
      </c>
      <c r="Q39" s="65">
        <v>0</v>
      </c>
      <c r="R39" s="36"/>
      <c r="S39" s="36"/>
      <c r="T39" s="36"/>
      <c r="U39" s="36"/>
      <c r="V39" s="84" t="s">
        <v>84</v>
      </c>
      <c r="W39" s="60"/>
    </row>
    <row r="40" spans="1:23" ht="15.75" thickBot="1">
      <c r="A40" s="141" t="s">
        <v>142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3"/>
    </row>
    <row r="41" spans="1:23" ht="90">
      <c r="A41" s="91"/>
      <c r="B41" s="5" t="s">
        <v>39</v>
      </c>
      <c r="C41" s="86">
        <v>0.01</v>
      </c>
      <c r="D41" s="58">
        <v>8</v>
      </c>
      <c r="E41" s="5" t="s">
        <v>69</v>
      </c>
      <c r="F41" s="87">
        <v>0</v>
      </c>
      <c r="G41" s="87">
        <v>2</v>
      </c>
      <c r="H41" s="87">
        <v>0</v>
      </c>
      <c r="I41" s="87">
        <v>0</v>
      </c>
      <c r="J41" s="87">
        <v>1</v>
      </c>
      <c r="K41" s="43">
        <v>1</v>
      </c>
      <c r="L41" s="43" t="s">
        <v>106</v>
      </c>
      <c r="M41" s="87">
        <v>2</v>
      </c>
      <c r="N41" s="43" t="s">
        <v>136</v>
      </c>
      <c r="O41" s="87">
        <v>0</v>
      </c>
      <c r="P41" s="87">
        <v>0</v>
      </c>
      <c r="Q41" s="92">
        <v>0</v>
      </c>
      <c r="R41" s="43"/>
      <c r="S41" s="43"/>
      <c r="T41" s="43"/>
      <c r="U41" s="43"/>
      <c r="V41" s="74" t="s">
        <v>84</v>
      </c>
      <c r="W41" s="60"/>
    </row>
    <row r="42" spans="1:23" ht="17.100000000000001" customHeight="1">
      <c r="A42" s="91"/>
      <c r="B42" s="17" t="s">
        <v>40</v>
      </c>
      <c r="C42" s="93">
        <v>0.02</v>
      </c>
      <c r="D42" s="76">
        <v>15</v>
      </c>
      <c r="E42" s="17" t="s">
        <v>70</v>
      </c>
      <c r="F42" s="76">
        <v>0</v>
      </c>
      <c r="G42" s="76">
        <v>5</v>
      </c>
      <c r="H42" s="76">
        <v>0</v>
      </c>
      <c r="I42" s="76">
        <v>2</v>
      </c>
      <c r="J42" s="76">
        <v>2</v>
      </c>
      <c r="K42" s="27">
        <v>1</v>
      </c>
      <c r="L42" s="27" t="s">
        <v>107</v>
      </c>
      <c r="M42" s="76">
        <v>5</v>
      </c>
      <c r="N42" s="27" t="s">
        <v>134</v>
      </c>
      <c r="O42" s="76">
        <v>0</v>
      </c>
      <c r="P42" s="76">
        <v>0</v>
      </c>
      <c r="Q42" s="94">
        <v>0</v>
      </c>
      <c r="R42" s="27"/>
      <c r="S42" s="27"/>
      <c r="T42" s="27"/>
      <c r="U42" s="27"/>
      <c r="V42" s="80" t="s">
        <v>84</v>
      </c>
      <c r="W42" s="60"/>
    </row>
    <row r="43" spans="1:23" ht="90">
      <c r="A43" s="91"/>
      <c r="B43" s="22" t="s">
        <v>41</v>
      </c>
      <c r="C43" s="93">
        <v>0.03</v>
      </c>
      <c r="D43" s="76">
        <v>3</v>
      </c>
      <c r="E43" s="17" t="s">
        <v>108</v>
      </c>
      <c r="F43" s="76">
        <v>0</v>
      </c>
      <c r="G43" s="76">
        <v>1</v>
      </c>
      <c r="H43" s="76">
        <v>0</v>
      </c>
      <c r="I43" s="76">
        <v>0</v>
      </c>
      <c r="J43" s="76">
        <v>1</v>
      </c>
      <c r="K43" s="27">
        <v>0</v>
      </c>
      <c r="L43" s="27" t="s">
        <v>124</v>
      </c>
      <c r="M43" s="76">
        <v>1</v>
      </c>
      <c r="N43" s="27" t="s">
        <v>137</v>
      </c>
      <c r="O43" s="76">
        <v>0</v>
      </c>
      <c r="P43" s="76">
        <v>0</v>
      </c>
      <c r="Q43" s="65">
        <v>0</v>
      </c>
      <c r="R43" s="27"/>
      <c r="S43" s="27"/>
      <c r="T43" s="27"/>
      <c r="U43" s="27"/>
      <c r="V43" s="80" t="s">
        <v>84</v>
      </c>
      <c r="W43" s="60"/>
    </row>
    <row r="44" spans="1:23" ht="120.75" thickBot="1">
      <c r="A44" s="91"/>
      <c r="B44" s="48" t="s">
        <v>42</v>
      </c>
      <c r="C44" s="95">
        <v>0.05</v>
      </c>
      <c r="D44" s="82">
        <v>3</v>
      </c>
      <c r="E44" s="48" t="s">
        <v>109</v>
      </c>
      <c r="F44" s="63">
        <v>0</v>
      </c>
      <c r="G44" s="63">
        <v>1</v>
      </c>
      <c r="H44" s="63">
        <v>0</v>
      </c>
      <c r="I44" s="63">
        <v>0</v>
      </c>
      <c r="J44" s="63">
        <v>0.5</v>
      </c>
      <c r="K44" s="36">
        <v>0.5</v>
      </c>
      <c r="L44" s="58" t="s">
        <v>125</v>
      </c>
      <c r="M44" s="63">
        <v>1</v>
      </c>
      <c r="N44" s="36" t="s">
        <v>138</v>
      </c>
      <c r="O44" s="63">
        <v>0</v>
      </c>
      <c r="P44" s="63">
        <v>1</v>
      </c>
      <c r="Q44" s="96">
        <v>60000000</v>
      </c>
      <c r="R44" s="36"/>
      <c r="S44" s="36"/>
      <c r="T44" s="36"/>
      <c r="U44" s="36"/>
      <c r="V44" s="84" t="s">
        <v>84</v>
      </c>
      <c r="W44" s="60"/>
    </row>
    <row r="45" spans="1:23" ht="15.75" customHeight="1" thickBot="1">
      <c r="A45" s="141" t="s">
        <v>91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3"/>
    </row>
    <row r="46" spans="1:23" ht="105">
      <c r="A46" s="85"/>
      <c r="B46" s="10" t="s">
        <v>43</v>
      </c>
      <c r="C46" s="86">
        <v>0.01</v>
      </c>
      <c r="D46" s="58">
        <v>4</v>
      </c>
      <c r="E46" s="10" t="s">
        <v>71</v>
      </c>
      <c r="F46" s="87">
        <v>1</v>
      </c>
      <c r="G46" s="87">
        <v>1</v>
      </c>
      <c r="H46" s="87">
        <v>0</v>
      </c>
      <c r="I46" s="43">
        <v>0.5</v>
      </c>
      <c r="J46" s="43">
        <v>0.5</v>
      </c>
      <c r="K46" s="43">
        <v>0</v>
      </c>
      <c r="L46" s="43" t="s">
        <v>118</v>
      </c>
      <c r="M46" s="87">
        <v>1</v>
      </c>
      <c r="N46" s="43" t="s">
        <v>138</v>
      </c>
      <c r="O46" s="87">
        <v>1</v>
      </c>
      <c r="P46" s="87">
        <v>1</v>
      </c>
      <c r="Q46" s="92">
        <v>0</v>
      </c>
      <c r="R46" s="43"/>
      <c r="S46" s="43"/>
      <c r="T46" s="43"/>
      <c r="U46" s="43"/>
      <c r="V46" s="74" t="s">
        <v>84</v>
      </c>
      <c r="W46" s="60"/>
    </row>
    <row r="47" spans="1:23" ht="90">
      <c r="A47" s="85"/>
      <c r="B47" s="5" t="s">
        <v>44</v>
      </c>
      <c r="C47" s="93">
        <v>0.01</v>
      </c>
      <c r="D47" s="76">
        <v>8</v>
      </c>
      <c r="E47" s="97" t="s">
        <v>72</v>
      </c>
      <c r="F47" s="76">
        <v>4</v>
      </c>
      <c r="G47" s="76">
        <v>2</v>
      </c>
      <c r="H47" s="76">
        <v>0</v>
      </c>
      <c r="I47" s="27">
        <v>1</v>
      </c>
      <c r="J47" s="27">
        <v>1</v>
      </c>
      <c r="K47" s="27">
        <v>0</v>
      </c>
      <c r="L47" s="27" t="s">
        <v>111</v>
      </c>
      <c r="M47" s="76">
        <v>2</v>
      </c>
      <c r="N47" s="27" t="s">
        <v>129</v>
      </c>
      <c r="O47" s="76">
        <v>4</v>
      </c>
      <c r="P47" s="76">
        <v>2</v>
      </c>
      <c r="Q47" s="94">
        <v>0</v>
      </c>
      <c r="R47" s="27"/>
      <c r="S47" s="27"/>
      <c r="T47" s="27"/>
      <c r="U47" s="27"/>
      <c r="V47" s="80" t="s">
        <v>84</v>
      </c>
      <c r="W47" s="60"/>
    </row>
    <row r="48" spans="1:23" ht="20.100000000000001" customHeight="1">
      <c r="A48" s="85"/>
      <c r="B48" s="22" t="s">
        <v>45</v>
      </c>
      <c r="C48" s="93">
        <v>0.01</v>
      </c>
      <c r="D48" s="76">
        <v>2</v>
      </c>
      <c r="E48" s="98" t="s">
        <v>73</v>
      </c>
      <c r="F48" s="76">
        <v>0</v>
      </c>
      <c r="G48" s="76">
        <v>0</v>
      </c>
      <c r="H48" s="76">
        <v>0</v>
      </c>
      <c r="I48" s="27">
        <v>0</v>
      </c>
      <c r="J48" s="27">
        <v>0</v>
      </c>
      <c r="K48" s="27">
        <v>0</v>
      </c>
      <c r="L48" s="27" t="s">
        <v>112</v>
      </c>
      <c r="M48" s="76">
        <v>1</v>
      </c>
      <c r="N48" s="27" t="s">
        <v>137</v>
      </c>
      <c r="O48" s="76">
        <v>0</v>
      </c>
      <c r="P48" s="76">
        <v>0</v>
      </c>
      <c r="Q48" s="65">
        <v>0</v>
      </c>
      <c r="R48" s="27"/>
      <c r="S48" s="27"/>
      <c r="T48" s="27"/>
      <c r="U48" s="27"/>
      <c r="V48" s="80" t="s">
        <v>84</v>
      </c>
      <c r="W48" s="60"/>
    </row>
    <row r="49" spans="1:23" ht="18.95" customHeight="1">
      <c r="A49" s="85"/>
      <c r="B49" s="5" t="s">
        <v>46</v>
      </c>
      <c r="C49" s="93">
        <v>0.05</v>
      </c>
      <c r="D49" s="76">
        <v>30</v>
      </c>
      <c r="E49" s="10" t="s">
        <v>74</v>
      </c>
      <c r="F49" s="76">
        <f>10+6</f>
        <v>16</v>
      </c>
      <c r="G49" s="76">
        <v>10</v>
      </c>
      <c r="H49" s="76">
        <v>0</v>
      </c>
      <c r="I49" s="27">
        <v>0</v>
      </c>
      <c r="J49" s="27">
        <v>5</v>
      </c>
      <c r="K49" s="27">
        <v>5</v>
      </c>
      <c r="L49" s="27" t="s">
        <v>119</v>
      </c>
      <c r="M49" s="76">
        <v>10</v>
      </c>
      <c r="N49" s="27" t="s">
        <v>134</v>
      </c>
      <c r="O49" s="76">
        <v>16</v>
      </c>
      <c r="P49" s="76">
        <v>10</v>
      </c>
      <c r="Q49" s="99">
        <v>40000000</v>
      </c>
      <c r="R49" s="27"/>
      <c r="S49" s="27"/>
      <c r="T49" s="27"/>
      <c r="U49" s="27"/>
      <c r="V49" s="80" t="s">
        <v>84</v>
      </c>
      <c r="W49" s="60"/>
    </row>
    <row r="50" spans="1:23" ht="165.75" thickBot="1">
      <c r="A50" s="85"/>
      <c r="B50" s="48" t="s">
        <v>47</v>
      </c>
      <c r="C50" s="95">
        <v>0.05</v>
      </c>
      <c r="D50" s="82">
        <v>15</v>
      </c>
      <c r="E50" s="48" t="s">
        <v>75</v>
      </c>
      <c r="F50" s="63">
        <v>3</v>
      </c>
      <c r="G50" s="63">
        <v>5</v>
      </c>
      <c r="H50" s="63">
        <v>0</v>
      </c>
      <c r="I50" s="36">
        <v>2</v>
      </c>
      <c r="J50" s="36">
        <v>3</v>
      </c>
      <c r="K50" s="36">
        <v>0</v>
      </c>
      <c r="L50" s="36" t="s">
        <v>120</v>
      </c>
      <c r="M50" s="63">
        <v>5</v>
      </c>
      <c r="N50" s="36" t="s">
        <v>134</v>
      </c>
      <c r="O50" s="63">
        <v>3</v>
      </c>
      <c r="P50" s="63">
        <v>5</v>
      </c>
      <c r="Q50" s="53">
        <v>0</v>
      </c>
      <c r="R50" s="36"/>
      <c r="S50" s="36"/>
      <c r="T50" s="36"/>
      <c r="U50" s="36"/>
      <c r="V50" s="84" t="s">
        <v>84</v>
      </c>
      <c r="W50" s="60"/>
    </row>
    <row r="51" spans="1:23" ht="16.5" thickBot="1">
      <c r="A51" s="144" t="s">
        <v>99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6"/>
    </row>
    <row r="52" spans="1:23" ht="15.75" thickBot="1">
      <c r="A52" s="141" t="s">
        <v>92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40"/>
    </row>
    <row r="53" spans="1:23" ht="94.5">
      <c r="A53" s="100"/>
      <c r="B53" s="101" t="s">
        <v>48</v>
      </c>
      <c r="C53" s="102">
        <v>0.05</v>
      </c>
      <c r="D53" s="102">
        <v>1</v>
      </c>
      <c r="E53" s="103" t="s">
        <v>76</v>
      </c>
      <c r="F53" s="102">
        <v>0.4</v>
      </c>
      <c r="G53" s="102">
        <v>0.2</v>
      </c>
      <c r="H53" s="102">
        <v>0.1</v>
      </c>
      <c r="I53" s="102">
        <v>0.1</v>
      </c>
      <c r="J53" s="104">
        <v>0</v>
      </c>
      <c r="K53" s="104">
        <v>0</v>
      </c>
      <c r="L53" s="43" t="s">
        <v>121</v>
      </c>
      <c r="M53" s="102">
        <v>0.3</v>
      </c>
      <c r="N53" s="43" t="s">
        <v>137</v>
      </c>
      <c r="O53" s="102">
        <v>0.4</v>
      </c>
      <c r="P53" s="102">
        <v>0.2</v>
      </c>
      <c r="Q53" s="105">
        <v>132972000</v>
      </c>
      <c r="R53" s="45"/>
      <c r="S53" s="45"/>
      <c r="T53" s="45"/>
      <c r="U53" s="45"/>
      <c r="V53" s="74" t="s">
        <v>84</v>
      </c>
      <c r="W53" s="106"/>
    </row>
    <row r="54" spans="1:23" ht="126">
      <c r="A54" s="100"/>
      <c r="B54" s="101" t="s">
        <v>49</v>
      </c>
      <c r="C54" s="107">
        <v>0.01</v>
      </c>
      <c r="D54" s="26">
        <v>2</v>
      </c>
      <c r="E54" s="103" t="s">
        <v>77</v>
      </c>
      <c r="F54" s="26">
        <v>2</v>
      </c>
      <c r="G54" s="26">
        <v>0</v>
      </c>
      <c r="H54" s="26">
        <v>0</v>
      </c>
      <c r="I54" s="108">
        <v>0</v>
      </c>
      <c r="J54" s="108">
        <v>0</v>
      </c>
      <c r="K54" s="108">
        <v>0</v>
      </c>
      <c r="L54" s="27" t="s">
        <v>152</v>
      </c>
      <c r="M54" s="26">
        <v>0</v>
      </c>
      <c r="N54" s="27" t="s">
        <v>156</v>
      </c>
      <c r="O54" s="26">
        <v>2</v>
      </c>
      <c r="P54" s="26">
        <v>0</v>
      </c>
      <c r="Q54" s="53">
        <v>0</v>
      </c>
      <c r="R54" s="28"/>
      <c r="S54" s="28"/>
      <c r="T54" s="28"/>
      <c r="U54" s="28"/>
      <c r="V54" s="80" t="s">
        <v>84</v>
      </c>
      <c r="W54" s="106"/>
    </row>
    <row r="55" spans="1:23" ht="141.75">
      <c r="A55" s="100"/>
      <c r="B55" s="101" t="s">
        <v>50</v>
      </c>
      <c r="C55" s="107">
        <v>0.02</v>
      </c>
      <c r="D55" s="107">
        <v>0.5</v>
      </c>
      <c r="E55" s="103" t="s">
        <v>78</v>
      </c>
      <c r="F55" s="109">
        <v>0.2</v>
      </c>
      <c r="G55" s="107">
        <v>0.1</v>
      </c>
      <c r="H55" s="107">
        <v>0.05</v>
      </c>
      <c r="I55" s="110">
        <v>0.05</v>
      </c>
      <c r="J55" s="108">
        <v>0</v>
      </c>
      <c r="K55" s="108">
        <v>0</v>
      </c>
      <c r="L55" s="27" t="s">
        <v>113</v>
      </c>
      <c r="M55" s="107">
        <v>0.2</v>
      </c>
      <c r="N55" s="27" t="s">
        <v>134</v>
      </c>
      <c r="O55" s="107">
        <v>0.2</v>
      </c>
      <c r="P55" s="107">
        <v>0.1</v>
      </c>
      <c r="Q55" s="111">
        <v>40000000</v>
      </c>
      <c r="R55" s="28"/>
      <c r="S55" s="28"/>
      <c r="T55" s="28"/>
      <c r="U55" s="28"/>
      <c r="V55" s="80" t="s">
        <v>84</v>
      </c>
      <c r="W55" s="106"/>
    </row>
    <row r="56" spans="1:23" ht="90">
      <c r="A56" s="100"/>
      <c r="B56" s="101" t="s">
        <v>51</v>
      </c>
      <c r="C56" s="107">
        <v>0.05</v>
      </c>
      <c r="D56" s="26">
        <v>9</v>
      </c>
      <c r="E56" s="103" t="s">
        <v>79</v>
      </c>
      <c r="F56" s="112">
        <f>21+6+5</f>
        <v>32</v>
      </c>
      <c r="G56" s="26">
        <v>0</v>
      </c>
      <c r="H56" s="26">
        <v>0</v>
      </c>
      <c r="I56" s="108">
        <v>0</v>
      </c>
      <c r="J56" s="108">
        <v>0</v>
      </c>
      <c r="K56" s="108">
        <v>0</v>
      </c>
      <c r="L56" s="27" t="s">
        <v>122</v>
      </c>
      <c r="M56" s="26">
        <v>3</v>
      </c>
      <c r="N56" s="27" t="s">
        <v>134</v>
      </c>
      <c r="O56" s="26">
        <v>32</v>
      </c>
      <c r="P56" s="26">
        <v>0</v>
      </c>
      <c r="Q56" s="111">
        <v>77028000</v>
      </c>
      <c r="R56" s="28"/>
      <c r="S56" s="28"/>
      <c r="T56" s="28"/>
      <c r="U56" s="28"/>
      <c r="V56" s="80" t="s">
        <v>84</v>
      </c>
      <c r="W56" s="106"/>
    </row>
    <row r="57" spans="1:23" ht="110.25">
      <c r="A57" s="100"/>
      <c r="B57" s="113" t="s">
        <v>52</v>
      </c>
      <c r="C57" s="107">
        <v>0.05</v>
      </c>
      <c r="D57" s="26">
        <v>4</v>
      </c>
      <c r="E57" s="113" t="s">
        <v>80</v>
      </c>
      <c r="F57" s="26">
        <v>2</v>
      </c>
      <c r="G57" s="26">
        <v>1</v>
      </c>
      <c r="H57" s="26">
        <v>0</v>
      </c>
      <c r="I57" s="108">
        <v>0</v>
      </c>
      <c r="J57" s="108">
        <v>1</v>
      </c>
      <c r="K57" s="108">
        <v>0</v>
      </c>
      <c r="L57" s="27" t="s">
        <v>153</v>
      </c>
      <c r="M57" s="26">
        <v>1</v>
      </c>
      <c r="N57" s="27" t="s">
        <v>134</v>
      </c>
      <c r="O57" s="26">
        <v>2</v>
      </c>
      <c r="P57" s="26">
        <v>1</v>
      </c>
      <c r="Q57" s="53">
        <v>0</v>
      </c>
      <c r="R57" s="28"/>
      <c r="S57" s="28"/>
      <c r="T57" s="28"/>
      <c r="U57" s="28"/>
      <c r="V57" s="80" t="s">
        <v>84</v>
      </c>
      <c r="W57" s="106"/>
    </row>
    <row r="58" spans="1:23" ht="174" thickBot="1">
      <c r="A58" s="100"/>
      <c r="B58" s="114" t="s">
        <v>53</v>
      </c>
      <c r="C58" s="107">
        <v>0.01</v>
      </c>
      <c r="D58" s="26">
        <v>30</v>
      </c>
      <c r="E58" s="115" t="s">
        <v>81</v>
      </c>
      <c r="F58" s="26">
        <v>4</v>
      </c>
      <c r="G58" s="26">
        <v>10</v>
      </c>
      <c r="H58" s="26">
        <v>0</v>
      </c>
      <c r="I58" s="108">
        <v>3</v>
      </c>
      <c r="J58" s="108">
        <v>3</v>
      </c>
      <c r="K58" s="108">
        <v>4</v>
      </c>
      <c r="L58" s="27" t="s">
        <v>114</v>
      </c>
      <c r="M58" s="26">
        <v>10</v>
      </c>
      <c r="N58" s="27" t="s">
        <v>134</v>
      </c>
      <c r="O58" s="26">
        <v>4</v>
      </c>
      <c r="P58" s="26">
        <v>10</v>
      </c>
      <c r="Q58" s="53">
        <v>0</v>
      </c>
      <c r="R58" s="28"/>
      <c r="S58" s="28"/>
      <c r="T58" s="28"/>
      <c r="U58" s="28"/>
      <c r="V58" s="80" t="s">
        <v>84</v>
      </c>
      <c r="W58" s="106"/>
    </row>
    <row r="59" spans="1:23" ht="15.75" customHeight="1" thickBot="1">
      <c r="A59" s="141" t="s">
        <v>93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3"/>
    </row>
    <row r="60" spans="1:23" ht="90">
      <c r="A60" s="116"/>
      <c r="B60" s="117" t="s">
        <v>54</v>
      </c>
      <c r="C60" s="102">
        <v>0.1</v>
      </c>
      <c r="D60" s="104">
        <v>1</v>
      </c>
      <c r="E60" s="117" t="s">
        <v>101</v>
      </c>
      <c r="F60" s="108">
        <v>1</v>
      </c>
      <c r="G60" s="118">
        <v>0.25</v>
      </c>
      <c r="H60" s="119">
        <v>6.25E-2</v>
      </c>
      <c r="I60" s="119">
        <v>6.25E-2</v>
      </c>
      <c r="J60" s="119">
        <v>6.25E-2</v>
      </c>
      <c r="K60" s="119">
        <v>6.25E-2</v>
      </c>
      <c r="L60" s="43" t="s">
        <v>154</v>
      </c>
      <c r="M60" s="118">
        <v>0.25</v>
      </c>
      <c r="N60" s="43" t="s">
        <v>139</v>
      </c>
      <c r="O60" s="118">
        <v>1</v>
      </c>
      <c r="P60" s="118">
        <v>0.25</v>
      </c>
      <c r="Q60" s="105">
        <f>157795000+33705000</f>
        <v>191500000</v>
      </c>
      <c r="R60" s="45"/>
      <c r="S60" s="45"/>
      <c r="T60" s="45"/>
      <c r="U60" s="45"/>
      <c r="V60" s="120" t="s">
        <v>84</v>
      </c>
      <c r="W60" s="121"/>
    </row>
    <row r="61" spans="1:23" ht="110.25">
      <c r="A61" s="122"/>
      <c r="B61" s="101" t="s">
        <v>55</v>
      </c>
      <c r="C61" s="107">
        <v>0.09</v>
      </c>
      <c r="D61" s="26">
        <v>2</v>
      </c>
      <c r="E61" s="101" t="s">
        <v>82</v>
      </c>
      <c r="F61" s="108">
        <v>1</v>
      </c>
      <c r="G61" s="123">
        <v>0.25</v>
      </c>
      <c r="H61" s="124">
        <v>6.25E-2</v>
      </c>
      <c r="I61" s="124">
        <v>6.25E-2</v>
      </c>
      <c r="J61" s="124">
        <v>6.25E-2</v>
      </c>
      <c r="K61" s="124">
        <v>6.25E-2</v>
      </c>
      <c r="L61" s="27" t="s">
        <v>115</v>
      </c>
      <c r="M61" s="108">
        <v>1</v>
      </c>
      <c r="N61" s="27" t="s">
        <v>140</v>
      </c>
      <c r="O61" s="108">
        <v>1</v>
      </c>
      <c r="P61" s="108">
        <v>1</v>
      </c>
      <c r="Q61" s="111">
        <v>108500000</v>
      </c>
      <c r="R61" s="28"/>
      <c r="S61" s="28"/>
      <c r="T61" s="28"/>
      <c r="U61" s="28"/>
      <c r="V61" s="80" t="s">
        <v>84</v>
      </c>
      <c r="W61" s="106"/>
    </row>
    <row r="62" spans="1:23" ht="90.75" thickBot="1">
      <c r="A62" s="125"/>
      <c r="B62" s="126" t="s">
        <v>56</v>
      </c>
      <c r="C62" s="127">
        <v>0.05</v>
      </c>
      <c r="D62" s="127">
        <v>1</v>
      </c>
      <c r="E62" s="128" t="s">
        <v>83</v>
      </c>
      <c r="F62" s="129">
        <v>0.76</v>
      </c>
      <c r="G62" s="129">
        <v>0.2</v>
      </c>
      <c r="H62" s="130">
        <v>0</v>
      </c>
      <c r="I62" s="129">
        <v>0</v>
      </c>
      <c r="J62" s="129">
        <v>0.1</v>
      </c>
      <c r="K62" s="129">
        <v>0.1</v>
      </c>
      <c r="L62" s="36" t="s">
        <v>123</v>
      </c>
      <c r="M62" s="129">
        <v>0.2</v>
      </c>
      <c r="N62" s="36" t="s">
        <v>141</v>
      </c>
      <c r="O62" s="129">
        <v>0.76</v>
      </c>
      <c r="P62" s="129">
        <v>0.2</v>
      </c>
      <c r="Q62" s="131">
        <v>50000000</v>
      </c>
      <c r="R62" s="37"/>
      <c r="S62" s="37"/>
      <c r="T62" s="37"/>
      <c r="U62" s="37"/>
      <c r="V62" s="132" t="s">
        <v>84</v>
      </c>
      <c r="W62" s="133"/>
    </row>
    <row r="64" spans="1:23">
      <c r="C64" s="134"/>
    </row>
    <row r="65" spans="1:17" ht="15.75">
      <c r="C65" s="135">
        <f>C20+C21+C22+C23+C25+C26+C28+C29+C31+C33+C34+C35+C38+C39+C41+C42+C44+C43+C46+C47+C48+C49+C50+C53+C54+C55+C56+C57+C58+C60+C61+C62</f>
        <v>1.0000000000000002</v>
      </c>
      <c r="Q65" s="136">
        <f>SUM(Q20:Q64)</f>
        <v>2562680111</v>
      </c>
    </row>
    <row r="69" spans="1:17">
      <c r="A69" s="1" t="s">
        <v>100</v>
      </c>
    </row>
  </sheetData>
  <mergeCells count="40">
    <mergeCell ref="R2:W4"/>
    <mergeCell ref="H5:Q6"/>
    <mergeCell ref="R5:W6"/>
    <mergeCell ref="H7:Q8"/>
    <mergeCell ref="A2:G8"/>
    <mergeCell ref="H2:Q4"/>
    <mergeCell ref="R7:W8"/>
    <mergeCell ref="H12:K12"/>
    <mergeCell ref="N12:P12"/>
    <mergeCell ref="Q12:U12"/>
    <mergeCell ref="V12:V13"/>
    <mergeCell ref="A24:W24"/>
    <mergeCell ref="A27:W27"/>
    <mergeCell ref="A30:W30"/>
    <mergeCell ref="A16:W16"/>
    <mergeCell ref="A18:W18"/>
    <mergeCell ref="Q20:Q23"/>
    <mergeCell ref="A9:W9"/>
    <mergeCell ref="A10:W10"/>
    <mergeCell ref="A11:W11"/>
    <mergeCell ref="A17:W17"/>
    <mergeCell ref="A19:W19"/>
    <mergeCell ref="D12:D13"/>
    <mergeCell ref="A14:W14"/>
    <mergeCell ref="W12:W13"/>
    <mergeCell ref="G12:G13"/>
    <mergeCell ref="A12:A13"/>
    <mergeCell ref="B12:B13"/>
    <mergeCell ref="E12:E13"/>
    <mergeCell ref="F12:F13"/>
    <mergeCell ref="A15:Q15"/>
    <mergeCell ref="C12:C13"/>
    <mergeCell ref="A32:W32"/>
    <mergeCell ref="A45:W45"/>
    <mergeCell ref="A59:W59"/>
    <mergeCell ref="A36:W36"/>
    <mergeCell ref="A37:W37"/>
    <mergeCell ref="A40:W40"/>
    <mergeCell ref="A51:W51"/>
    <mergeCell ref="A52:K52"/>
  </mergeCells>
  <phoneticPr fontId="2" type="noConversion"/>
  <pageMargins left="0.23622047244094491" right="0.23622047244094491" top="0.74803149606299213" bottom="0.74803149606299213" header="0.31496062992125984" footer="0.31496062992125984"/>
  <pageSetup paperSize="5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 CRECIMIENTO VERDE</vt:lpstr>
      <vt:lpstr>'EJE CRECIMIENTO VERDE'!Títulos_a_imprimir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jesus6873352</dc:creator>
  <cp:lastModifiedBy> </cp:lastModifiedBy>
  <cp:lastPrinted>2018-01-31T21:14:26Z</cp:lastPrinted>
  <dcterms:created xsi:type="dcterms:W3CDTF">2008-01-23T14:34:57Z</dcterms:created>
  <dcterms:modified xsi:type="dcterms:W3CDTF">2018-01-31T21:14:45Z</dcterms:modified>
</cp:coreProperties>
</file>